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nalysis\Data Requests\"/>
    </mc:Choice>
  </mc:AlternateContent>
  <bookViews>
    <workbookView xWindow="0" yWindow="0" windowWidth="23040" windowHeight="9192"/>
  </bookViews>
  <sheets>
    <sheet name="SAA" sheetId="1" r:id="rId1"/>
    <sheet name="CDCA" sheetId="2" r:id="rId2"/>
  </sheets>
  <externalReferences>
    <externalReference r:id="rId3"/>
  </externalReferences>
  <definedNames>
    <definedName name="_xlnm._FilterDatabase" localSheetId="0" hidden="1">SAA!$A$1:$P$658</definedName>
  </definedNames>
  <calcPr calcId="162913"/>
</workbook>
</file>

<file path=xl/calcChain.xml><?xml version="1.0" encoding="utf-8"?>
<calcChain xmlns="http://schemas.openxmlformats.org/spreadsheetml/2006/main">
  <c r="A386" i="1" l="1"/>
  <c r="M386" i="1" s="1"/>
  <c r="B386" i="1" s="1"/>
  <c r="M385" i="1"/>
  <c r="B385" i="1" s="1"/>
  <c r="A385" i="1"/>
  <c r="M384" i="1"/>
  <c r="B384" i="1"/>
  <c r="A384" i="1"/>
  <c r="B383" i="1"/>
  <c r="B382" i="1"/>
  <c r="A382" i="1"/>
  <c r="M382" i="1" s="1"/>
  <c r="A381" i="1"/>
  <c r="M381" i="1" s="1"/>
  <c r="B381" i="1" s="1"/>
  <c r="A380" i="1"/>
  <c r="M380" i="1" s="1"/>
  <c r="B380" i="1" s="1"/>
  <c r="B379" i="1"/>
  <c r="A378" i="1"/>
  <c r="M378" i="1" s="1"/>
  <c r="B378" i="1" s="1"/>
  <c r="M377" i="1"/>
  <c r="B377" i="1" s="1"/>
  <c r="A377" i="1"/>
  <c r="M376" i="1"/>
  <c r="B376" i="1"/>
  <c r="A376" i="1"/>
  <c r="B375" i="1"/>
  <c r="B374" i="1"/>
  <c r="A374" i="1"/>
  <c r="M374" i="1" s="1"/>
  <c r="A373" i="1"/>
  <c r="M373" i="1" s="1"/>
  <c r="B373" i="1" s="1"/>
  <c r="A372" i="1"/>
  <c r="M372" i="1" s="1"/>
  <c r="B372" i="1" s="1"/>
  <c r="M371" i="1"/>
  <c r="B371" i="1" s="1"/>
  <c r="A371" i="1"/>
  <c r="B370" i="1"/>
  <c r="M369" i="1"/>
  <c r="B369" i="1" s="1"/>
  <c r="A369" i="1"/>
  <c r="A368" i="1"/>
  <c r="M368" i="1" s="1"/>
  <c r="B368" i="1" s="1"/>
  <c r="A367" i="1"/>
  <c r="M367" i="1" s="1"/>
  <c r="B367" i="1" s="1"/>
  <c r="B366" i="1"/>
  <c r="A365" i="1"/>
  <c r="M365" i="1" s="1"/>
  <c r="B365" i="1" s="1"/>
  <c r="A364" i="1"/>
  <c r="M364" i="1" s="1"/>
  <c r="B364" i="1" s="1"/>
  <c r="M363" i="1"/>
  <c r="B363" i="1" s="1"/>
  <c r="A363" i="1"/>
  <c r="A362" i="1"/>
  <c r="M362" i="1" s="1"/>
  <c r="B362" i="1" s="1"/>
  <c r="A361" i="1"/>
  <c r="M361" i="1" s="1"/>
  <c r="B361" i="1" s="1"/>
  <c r="A360" i="1"/>
  <c r="M360" i="1" s="1"/>
  <c r="B360" i="1" s="1"/>
  <c r="M359" i="1"/>
  <c r="B359" i="1" s="1"/>
  <c r="A359" i="1"/>
  <c r="A358" i="1"/>
  <c r="M358" i="1" s="1"/>
  <c r="B358" i="1" s="1"/>
  <c r="B357" i="1"/>
  <c r="B356" i="1"/>
  <c r="A356" i="1"/>
  <c r="M356" i="1" s="1"/>
  <c r="A355" i="1"/>
  <c r="M355" i="1" s="1"/>
  <c r="B355" i="1" s="1"/>
  <c r="A354" i="1"/>
  <c r="M354" i="1" s="1"/>
  <c r="B354" i="1" s="1"/>
  <c r="N354" i="1" s="1"/>
  <c r="B353" i="1"/>
  <c r="A352" i="1"/>
  <c r="M352" i="1" s="1"/>
  <c r="B352" i="1" s="1"/>
  <c r="M351" i="1"/>
  <c r="B351" i="1" s="1"/>
  <c r="A351" i="1"/>
  <c r="M350" i="1"/>
  <c r="B350" i="1" s="1"/>
  <c r="A350" i="1"/>
  <c r="B349" i="1"/>
  <c r="A349" i="1"/>
  <c r="M349" i="1" s="1"/>
  <c r="A348" i="1"/>
  <c r="M348" i="1" s="1"/>
  <c r="B348" i="1" s="1"/>
  <c r="M347" i="1"/>
  <c r="B347" i="1" s="1"/>
  <c r="A347" i="1"/>
  <c r="M346" i="1"/>
  <c r="B346" i="1" s="1"/>
  <c r="A346" i="1"/>
  <c r="A345" i="1"/>
  <c r="M345" i="1" s="1"/>
  <c r="B345" i="1" s="1"/>
  <c r="B344" i="1"/>
  <c r="M343" i="1"/>
  <c r="B343" i="1" s="1"/>
  <c r="N343" i="1" s="1"/>
  <c r="A343" i="1"/>
  <c r="M342" i="1"/>
  <c r="B342" i="1" s="1"/>
  <c r="N342" i="1" s="1"/>
  <c r="A342" i="1"/>
  <c r="M341" i="1"/>
  <c r="B341" i="1" s="1"/>
  <c r="N341" i="1" s="1"/>
  <c r="A341" i="1"/>
  <c r="M340" i="1"/>
  <c r="B340" i="1" s="1"/>
  <c r="N340" i="1" s="1"/>
  <c r="A340" i="1"/>
  <c r="M339" i="1"/>
  <c r="B339" i="1" s="1"/>
  <c r="N339" i="1" s="1"/>
  <c r="A339" i="1"/>
  <c r="B338" i="1"/>
  <c r="N337" i="1"/>
  <c r="M337" i="1"/>
  <c r="B337" i="1" s="1"/>
  <c r="A337" i="1"/>
  <c r="N336" i="1"/>
  <c r="M336" i="1"/>
  <c r="B336" i="1" s="1"/>
  <c r="A336" i="1"/>
  <c r="M335" i="1"/>
  <c r="B335" i="1" s="1"/>
  <c r="N335" i="1" s="1"/>
  <c r="A335" i="1"/>
  <c r="B334" i="1"/>
  <c r="A333" i="1"/>
  <c r="M333" i="1" s="1"/>
  <c r="B333" i="1" s="1"/>
  <c r="N333" i="1" s="1"/>
  <c r="A332" i="1"/>
  <c r="M332" i="1" s="1"/>
  <c r="B332" i="1" s="1"/>
  <c r="N332" i="1" s="1"/>
  <c r="A331" i="1"/>
  <c r="M331" i="1" s="1"/>
  <c r="B331" i="1" s="1"/>
  <c r="N331" i="1" s="1"/>
  <c r="A330" i="1"/>
  <c r="M330" i="1" s="1"/>
  <c r="B330" i="1" s="1"/>
  <c r="N330" i="1" s="1"/>
  <c r="B329" i="1"/>
  <c r="A328" i="1"/>
  <c r="M328" i="1" s="1"/>
  <c r="B328" i="1" s="1"/>
  <c r="M327" i="1"/>
  <c r="B327" i="1" s="1"/>
  <c r="A327" i="1"/>
  <c r="M326" i="1"/>
  <c r="B326" i="1" s="1"/>
  <c r="A326" i="1"/>
  <c r="B325" i="1"/>
  <c r="A325" i="1"/>
  <c r="M325" i="1" s="1"/>
  <c r="A324" i="1"/>
  <c r="M324" i="1" s="1"/>
  <c r="B324" i="1" s="1"/>
  <c r="N324" i="1" s="1"/>
  <c r="N323" i="1"/>
  <c r="M323" i="1"/>
  <c r="M322" i="1"/>
  <c r="B322" i="1" s="1"/>
  <c r="A322" i="1"/>
  <c r="M321" i="1"/>
  <c r="B321" i="1" s="1"/>
  <c r="N321" i="1" s="1"/>
  <c r="A321" i="1"/>
  <c r="B320" i="1"/>
  <c r="N319" i="1"/>
  <c r="M319" i="1"/>
  <c r="B319" i="1" s="1"/>
  <c r="A319" i="1"/>
  <c r="M318" i="1"/>
  <c r="B318" i="1" s="1"/>
  <c r="N318" i="1" s="1"/>
  <c r="A318" i="1"/>
  <c r="N317" i="1"/>
  <c r="M317" i="1"/>
  <c r="B317" i="1" s="1"/>
  <c r="A317" i="1"/>
  <c r="N316" i="1"/>
  <c r="M316" i="1"/>
  <c r="B316" i="1" s="1"/>
  <c r="A316" i="1"/>
  <c r="B315" i="1"/>
  <c r="A314" i="1"/>
  <c r="M314" i="1" s="1"/>
  <c r="B314" i="1" s="1"/>
  <c r="N314" i="1" s="1"/>
  <c r="A313" i="1"/>
  <c r="M313" i="1" s="1"/>
  <c r="B313" i="1" s="1"/>
  <c r="N313" i="1" s="1"/>
  <c r="A312" i="1"/>
  <c r="M312" i="1" s="1"/>
  <c r="B312" i="1" s="1"/>
  <c r="N312" i="1" s="1"/>
  <c r="A311" i="1"/>
  <c r="M311" i="1" s="1"/>
  <c r="B311" i="1" s="1"/>
  <c r="N311" i="1" s="1"/>
  <c r="A310" i="1"/>
  <c r="M310" i="1" s="1"/>
  <c r="B310" i="1" s="1"/>
  <c r="N310" i="1" s="1"/>
  <c r="A309" i="1"/>
  <c r="M309" i="1" s="1"/>
  <c r="B309" i="1" s="1"/>
  <c r="N309" i="1" s="1"/>
  <c r="A308" i="1"/>
  <c r="M308" i="1" s="1"/>
  <c r="B308" i="1" s="1"/>
  <c r="N308" i="1" s="1"/>
  <c r="A307" i="1"/>
  <c r="M307" i="1" s="1"/>
  <c r="B307" i="1" s="1"/>
  <c r="N307" i="1" s="1"/>
  <c r="A306" i="1"/>
  <c r="M306" i="1" s="1"/>
  <c r="B306" i="1" s="1"/>
  <c r="N306" i="1" s="1"/>
  <c r="A305" i="1"/>
  <c r="M305" i="1" s="1"/>
  <c r="B305" i="1" s="1"/>
  <c r="N305" i="1" s="1"/>
  <c r="A304" i="1"/>
  <c r="M304" i="1" s="1"/>
  <c r="B304" i="1" s="1"/>
  <c r="N304" i="1" s="1"/>
  <c r="A303" i="1"/>
  <c r="M303" i="1" s="1"/>
  <c r="B303" i="1" s="1"/>
  <c r="N303" i="1" s="1"/>
  <c r="A302" i="1"/>
  <c r="M302" i="1" s="1"/>
  <c r="B302" i="1" s="1"/>
  <c r="N302" i="1" s="1"/>
  <c r="A301" i="1"/>
  <c r="M301" i="1" s="1"/>
  <c r="B301" i="1" s="1"/>
  <c r="N301" i="1" s="1"/>
  <c r="A300" i="1"/>
  <c r="M300" i="1" s="1"/>
  <c r="B300" i="1" s="1"/>
  <c r="N300" i="1" s="1"/>
  <c r="B299" i="1"/>
  <c r="B298" i="1"/>
  <c r="N298" i="1" s="1"/>
  <c r="A298" i="1"/>
  <c r="M298" i="1" s="1"/>
  <c r="A297" i="1"/>
  <c r="M297" i="1" s="1"/>
  <c r="B297" i="1" s="1"/>
  <c r="N297" i="1" s="1"/>
  <c r="B296" i="1"/>
  <c r="N296" i="1" s="1"/>
  <c r="A296" i="1"/>
  <c r="M296" i="1" s="1"/>
  <c r="A295" i="1"/>
  <c r="M295" i="1" s="1"/>
  <c r="B295" i="1" s="1"/>
  <c r="N295" i="1" s="1"/>
  <c r="B294" i="1"/>
  <c r="B293" i="1"/>
  <c r="A293" i="1"/>
  <c r="M293" i="1" s="1"/>
  <c r="A292" i="1"/>
  <c r="M292" i="1" s="1"/>
  <c r="B292" i="1" s="1"/>
  <c r="M291" i="1"/>
  <c r="B291" i="1" s="1"/>
  <c r="A291" i="1"/>
  <c r="M290" i="1"/>
  <c r="B290" i="1"/>
  <c r="A290" i="1"/>
  <c r="B289" i="1"/>
  <c r="A289" i="1"/>
  <c r="M289" i="1" s="1"/>
  <c r="A287" i="1"/>
  <c r="M287" i="1" s="1"/>
  <c r="B287" i="1" s="1"/>
  <c r="M286" i="1"/>
  <c r="B286" i="1" s="1"/>
  <c r="A286" i="1"/>
  <c r="M285" i="1"/>
  <c r="B285" i="1"/>
  <c r="A285" i="1"/>
  <c r="B284" i="1"/>
  <c r="A284" i="1"/>
  <c r="M284" i="1" s="1"/>
  <c r="A283" i="1"/>
  <c r="M283" i="1" s="1"/>
  <c r="B283" i="1" s="1"/>
  <c r="M281" i="1"/>
  <c r="B281" i="1" s="1"/>
  <c r="A281" i="1"/>
  <c r="M280" i="1"/>
  <c r="B280" i="1"/>
  <c r="A280" i="1"/>
  <c r="A279" i="1"/>
  <c r="M279" i="1" s="1"/>
  <c r="B279" i="1" s="1"/>
  <c r="A278" i="1"/>
  <c r="M278" i="1" s="1"/>
  <c r="B278" i="1" s="1"/>
  <c r="M277" i="1"/>
  <c r="B277" i="1" s="1"/>
  <c r="A277" i="1"/>
  <c r="M275" i="1"/>
  <c r="B275" i="1"/>
  <c r="A275" i="1"/>
  <c r="A274" i="1"/>
  <c r="M274" i="1" s="1"/>
  <c r="B274" i="1" s="1"/>
  <c r="A273" i="1"/>
  <c r="M273" i="1" s="1"/>
  <c r="B273" i="1" s="1"/>
  <c r="M272" i="1"/>
  <c r="B272" i="1" s="1"/>
  <c r="A272" i="1"/>
  <c r="M271" i="1"/>
  <c r="B271" i="1"/>
  <c r="A271" i="1"/>
  <c r="A269" i="1"/>
  <c r="M269" i="1" s="1"/>
  <c r="B269" i="1" s="1"/>
  <c r="M268" i="1"/>
  <c r="B268" i="1" s="1"/>
  <c r="A268" i="1"/>
  <c r="A267" i="1"/>
  <c r="M267" i="1" s="1"/>
  <c r="B267" i="1" s="1"/>
  <c r="N267" i="1" s="1"/>
  <c r="A266" i="1"/>
  <c r="M266" i="1" s="1"/>
  <c r="B266" i="1" s="1"/>
  <c r="N266" i="1" s="1"/>
  <c r="N265" i="1"/>
  <c r="M265" i="1"/>
  <c r="B265" i="1" s="1"/>
  <c r="A265" i="1"/>
  <c r="M264" i="1"/>
  <c r="B264" i="1" s="1"/>
  <c r="N264" i="1" s="1"/>
  <c r="A264" i="1"/>
  <c r="A263" i="1"/>
  <c r="M263" i="1" s="1"/>
  <c r="B263" i="1" s="1"/>
  <c r="N263" i="1" s="1"/>
  <c r="A262" i="1"/>
  <c r="M262" i="1" s="1"/>
  <c r="B262" i="1" s="1"/>
  <c r="N262" i="1" s="1"/>
  <c r="N261" i="1"/>
  <c r="M261" i="1"/>
  <c r="B261" i="1" s="1"/>
  <c r="A261" i="1"/>
  <c r="M260" i="1"/>
  <c r="B260" i="1" s="1"/>
  <c r="N260" i="1" s="1"/>
  <c r="A260" i="1"/>
  <c r="A259" i="1"/>
  <c r="M259" i="1" s="1"/>
  <c r="B259" i="1" s="1"/>
  <c r="N259" i="1" s="1"/>
  <c r="A258" i="1"/>
  <c r="M258" i="1" s="1"/>
  <c r="B258" i="1" s="1"/>
  <c r="N258" i="1" s="1"/>
  <c r="N257" i="1"/>
  <c r="M257" i="1"/>
  <c r="B257" i="1" s="1"/>
  <c r="A257" i="1"/>
  <c r="M256" i="1"/>
  <c r="B256" i="1" s="1"/>
  <c r="N256" i="1" s="1"/>
  <c r="A256" i="1"/>
  <c r="A255" i="1"/>
  <c r="M255" i="1" s="1"/>
  <c r="B255" i="1" s="1"/>
  <c r="N255" i="1" s="1"/>
  <c r="A254" i="1"/>
  <c r="M254" i="1" s="1"/>
  <c r="B254" i="1" s="1"/>
  <c r="N254" i="1" s="1"/>
  <c r="N253" i="1"/>
  <c r="M253" i="1"/>
  <c r="B253" i="1" s="1"/>
  <c r="A253" i="1"/>
  <c r="B252" i="1"/>
  <c r="N251" i="1"/>
  <c r="B251" i="1"/>
  <c r="A251" i="1"/>
  <c r="M251" i="1" s="1"/>
  <c r="B250" i="1"/>
  <c r="N250" i="1" s="1"/>
  <c r="A250" i="1"/>
  <c r="M250" i="1" s="1"/>
  <c r="A249" i="1"/>
  <c r="M249" i="1" s="1"/>
  <c r="B249" i="1" s="1"/>
  <c r="N249" i="1" s="1"/>
  <c r="A248" i="1"/>
  <c r="M248" i="1" s="1"/>
  <c r="B248" i="1" s="1"/>
  <c r="N248" i="1" s="1"/>
  <c r="B247" i="1"/>
  <c r="M246" i="1"/>
  <c r="B246" i="1" s="1"/>
  <c r="N246" i="1" s="1"/>
  <c r="A246" i="1"/>
  <c r="M245" i="1"/>
  <c r="B245" i="1" s="1"/>
  <c r="N245" i="1" s="1"/>
  <c r="A245" i="1"/>
  <c r="B244" i="1"/>
  <c r="N244" i="1" s="1"/>
  <c r="A244" i="1"/>
  <c r="M244" i="1" s="1"/>
  <c r="A243" i="1"/>
  <c r="M243" i="1" s="1"/>
  <c r="B243" i="1" s="1"/>
  <c r="N243" i="1" s="1"/>
  <c r="M242" i="1"/>
  <c r="B242" i="1" s="1"/>
  <c r="N242" i="1" s="1"/>
  <c r="A242" i="1"/>
  <c r="M241" i="1"/>
  <c r="B241" i="1" s="1"/>
  <c r="N241" i="1" s="1"/>
  <c r="A241" i="1"/>
  <c r="N240" i="1"/>
  <c r="M240" i="1"/>
  <c r="B240" i="1" s="1"/>
  <c r="A240" i="1"/>
  <c r="N239" i="1"/>
  <c r="M239" i="1"/>
  <c r="B239" i="1" s="1"/>
  <c r="A239" i="1"/>
  <c r="M238" i="1"/>
  <c r="B238" i="1" s="1"/>
  <c r="N238" i="1" s="1"/>
  <c r="A238" i="1"/>
  <c r="M237" i="1"/>
  <c r="B237" i="1" s="1"/>
  <c r="N237" i="1" s="1"/>
  <c r="A237" i="1"/>
  <c r="B236" i="1"/>
  <c r="M235" i="1"/>
  <c r="M234" i="1"/>
  <c r="M233" i="1"/>
  <c r="M232" i="1"/>
  <c r="M231" i="1"/>
  <c r="B231" i="1" s="1"/>
  <c r="A231" i="1"/>
  <c r="M230" i="1"/>
  <c r="B230" i="1" s="1"/>
  <c r="A230" i="1"/>
  <c r="M229" i="1"/>
  <c r="B229" i="1" s="1"/>
  <c r="N229" i="1" s="1"/>
  <c r="A229" i="1"/>
  <c r="M228" i="1"/>
  <c r="B228" i="1" s="1"/>
  <c r="N228" i="1" s="1"/>
  <c r="A228" i="1"/>
  <c r="M227" i="1"/>
  <c r="B227" i="1" s="1"/>
  <c r="N227" i="1" s="1"/>
  <c r="A227" i="1"/>
  <c r="M226" i="1"/>
  <c r="B226" i="1" s="1"/>
  <c r="N226" i="1" s="1"/>
  <c r="A226" i="1"/>
  <c r="M225" i="1"/>
  <c r="B225" i="1" s="1"/>
  <c r="N225" i="1" s="1"/>
  <c r="A225" i="1"/>
  <c r="M224" i="1"/>
  <c r="B224" i="1" s="1"/>
  <c r="N224" i="1" s="1"/>
  <c r="A224" i="1"/>
  <c r="M223" i="1"/>
  <c r="B223" i="1" s="1"/>
  <c r="N223" i="1" s="1"/>
  <c r="A223" i="1"/>
  <c r="B222" i="1"/>
  <c r="M221" i="1"/>
  <c r="B221" i="1" s="1"/>
  <c r="A221" i="1"/>
  <c r="A220" i="1"/>
  <c r="M220" i="1" s="1"/>
  <c r="B220" i="1" s="1"/>
  <c r="A219" i="1"/>
  <c r="M219" i="1" s="1"/>
  <c r="B219" i="1" s="1"/>
  <c r="M218" i="1"/>
  <c r="B218" i="1"/>
  <c r="A218" i="1"/>
  <c r="B217" i="1"/>
  <c r="A216" i="1"/>
  <c r="A215" i="1"/>
  <c r="A214" i="1"/>
  <c r="A213" i="1"/>
  <c r="B212" i="1"/>
  <c r="A211" i="1"/>
  <c r="M211" i="1" s="1"/>
  <c r="B211" i="1" s="1"/>
  <c r="A210" i="1"/>
  <c r="M210" i="1" s="1"/>
  <c r="B210" i="1" s="1"/>
  <c r="M209" i="1"/>
  <c r="B209" i="1" s="1"/>
  <c r="A209" i="1"/>
  <c r="A208" i="1"/>
  <c r="M208" i="1" s="1"/>
  <c r="B208" i="1" s="1"/>
  <c r="A207" i="1"/>
  <c r="M207" i="1" s="1"/>
  <c r="B207" i="1" s="1"/>
  <c r="A206" i="1"/>
  <c r="M206" i="1" s="1"/>
  <c r="B206" i="1" s="1"/>
  <c r="M205" i="1"/>
  <c r="B205" i="1" s="1"/>
  <c r="A205" i="1"/>
  <c r="B204" i="1"/>
  <c r="A204" i="1"/>
  <c r="M204" i="1" s="1"/>
  <c r="A203" i="1"/>
  <c r="M203" i="1" s="1"/>
  <c r="B203" i="1" s="1"/>
  <c r="A202" i="1"/>
  <c r="M202" i="1" s="1"/>
  <c r="B202" i="1" s="1"/>
  <c r="M201" i="1"/>
  <c r="B201" i="1" s="1"/>
  <c r="A201" i="1"/>
  <c r="A200" i="1"/>
  <c r="M200" i="1" s="1"/>
  <c r="B200" i="1" s="1"/>
  <c r="N199" i="1"/>
  <c r="B199" i="1"/>
  <c r="A199" i="1"/>
  <c r="M199" i="1" s="1"/>
  <c r="N198" i="1"/>
  <c r="B198" i="1"/>
  <c r="A198" i="1"/>
  <c r="M198" i="1" s="1"/>
  <c r="N197" i="1"/>
  <c r="B197" i="1"/>
  <c r="A197" i="1"/>
  <c r="M197" i="1" s="1"/>
  <c r="N196" i="1"/>
  <c r="A196" i="1"/>
  <c r="M196" i="1" s="1"/>
  <c r="B196" i="1" s="1"/>
  <c r="A195" i="1"/>
  <c r="M195" i="1" s="1"/>
  <c r="B195" i="1" s="1"/>
  <c r="M194" i="1"/>
  <c r="B194" i="1"/>
  <c r="A194" i="1"/>
  <c r="M193" i="1"/>
  <c r="B193" i="1" s="1"/>
  <c r="A193" i="1"/>
  <c r="A192" i="1"/>
  <c r="M192" i="1" s="1"/>
  <c r="B192" i="1" s="1"/>
  <c r="B191" i="1"/>
  <c r="N191" i="1" s="1"/>
  <c r="A191" i="1"/>
  <c r="M191" i="1" s="1"/>
  <c r="A190" i="1"/>
  <c r="M190" i="1" s="1"/>
  <c r="B190" i="1" s="1"/>
  <c r="N190" i="1" s="1"/>
  <c r="B189" i="1"/>
  <c r="N189" i="1" s="1"/>
  <c r="A189" i="1"/>
  <c r="M189" i="1" s="1"/>
  <c r="A188" i="1"/>
  <c r="M188" i="1" s="1"/>
  <c r="B188" i="1" s="1"/>
  <c r="N188" i="1" s="1"/>
  <c r="B187" i="1"/>
  <c r="N187" i="1" s="1"/>
  <c r="A187" i="1"/>
  <c r="M187" i="1" s="1"/>
  <c r="A186" i="1"/>
  <c r="N186" i="1" s="1"/>
  <c r="A185" i="1"/>
  <c r="N185" i="1" s="1"/>
  <c r="A184" i="1"/>
  <c r="M184" i="1" s="1"/>
  <c r="B184" i="1" s="1"/>
  <c r="A183" i="1"/>
  <c r="A182" i="1"/>
  <c r="A181" i="1"/>
  <c r="A180" i="1"/>
  <c r="M179" i="1"/>
  <c r="B179" i="1" s="1"/>
  <c r="A179" i="1"/>
  <c r="M178" i="1"/>
  <c r="B178" i="1" s="1"/>
  <c r="A178" i="1"/>
  <c r="B177" i="1"/>
  <c r="A177" i="1"/>
  <c r="M177" i="1" s="1"/>
  <c r="A176" i="1"/>
  <c r="M176" i="1" s="1"/>
  <c r="B176" i="1" s="1"/>
  <c r="A175" i="1"/>
  <c r="M175" i="1" s="1"/>
  <c r="B175" i="1" s="1"/>
  <c r="N175" i="1" s="1"/>
  <c r="N174" i="1"/>
  <c r="A174" i="1"/>
  <c r="M174" i="1" s="1"/>
  <c r="B174" i="1" s="1"/>
  <c r="A173" i="1"/>
  <c r="M173" i="1" s="1"/>
  <c r="B173" i="1" s="1"/>
  <c r="N173" i="1" s="1"/>
  <c r="N172" i="1"/>
  <c r="A172" i="1"/>
  <c r="M172" i="1" s="1"/>
  <c r="B172" i="1" s="1"/>
  <c r="A171" i="1"/>
  <c r="M171" i="1" s="1"/>
  <c r="B171" i="1" s="1"/>
  <c r="N171" i="1" s="1"/>
  <c r="N170" i="1"/>
  <c r="A170" i="1"/>
  <c r="M170" i="1" s="1"/>
  <c r="B170" i="1" s="1"/>
  <c r="A169" i="1"/>
  <c r="M169" i="1" s="1"/>
  <c r="B169" i="1" s="1"/>
  <c r="N168" i="1"/>
  <c r="A168" i="1"/>
  <c r="M168" i="1" s="1"/>
  <c r="B168" i="1" s="1"/>
  <c r="A167" i="1"/>
  <c r="M167" i="1" s="1"/>
  <c r="B167" i="1" s="1"/>
  <c r="N167" i="1" s="1"/>
  <c r="N166" i="1"/>
  <c r="A166" i="1"/>
  <c r="M166" i="1" s="1"/>
  <c r="B166" i="1" s="1"/>
  <c r="A165" i="1"/>
  <c r="M165" i="1" s="1"/>
  <c r="B165" i="1" s="1"/>
  <c r="N165" i="1" s="1"/>
  <c r="N164" i="1"/>
  <c r="A164" i="1"/>
  <c r="M164" i="1" s="1"/>
  <c r="B164" i="1" s="1"/>
  <c r="A163" i="1"/>
  <c r="M163" i="1" s="1"/>
  <c r="B163" i="1" s="1"/>
  <c r="N163" i="1" s="1"/>
  <c r="N162" i="1"/>
  <c r="A162" i="1"/>
  <c r="M162" i="1" s="1"/>
  <c r="B162" i="1" s="1"/>
  <c r="A161" i="1"/>
  <c r="M161" i="1" s="1"/>
  <c r="B161" i="1" s="1"/>
  <c r="N161" i="1" s="1"/>
  <c r="N160" i="1"/>
  <c r="A160" i="1"/>
  <c r="M160" i="1" s="1"/>
  <c r="B160" i="1" s="1"/>
  <c r="A159" i="1"/>
  <c r="M159" i="1" s="1"/>
  <c r="B159" i="1" s="1"/>
  <c r="N159" i="1" s="1"/>
  <c r="M158" i="1"/>
  <c r="B158" i="1" s="1"/>
  <c r="A158" i="1"/>
  <c r="M157" i="1"/>
  <c r="B157" i="1"/>
  <c r="A157" i="1"/>
  <c r="B156" i="1"/>
  <c r="A156" i="1"/>
  <c r="M156" i="1" s="1"/>
  <c r="A155" i="1"/>
  <c r="M155" i="1" s="1"/>
  <c r="B155" i="1" s="1"/>
  <c r="M154" i="1"/>
  <c r="B154" i="1" s="1"/>
  <c r="A154" i="1"/>
  <c r="N153" i="1"/>
  <c r="M153" i="1"/>
  <c r="A153" i="1"/>
  <c r="B152" i="1"/>
  <c r="A152" i="1"/>
  <c r="M152" i="1" s="1"/>
  <c r="B151" i="1"/>
  <c r="N151" i="1" s="1"/>
  <c r="A151" i="1"/>
  <c r="M151" i="1" s="1"/>
  <c r="B150" i="1"/>
  <c r="N150" i="1" s="1"/>
  <c r="A150" i="1"/>
  <c r="M150" i="1" s="1"/>
  <c r="B149" i="1"/>
  <c r="N149" i="1" s="1"/>
  <c r="A149" i="1"/>
  <c r="M149" i="1" s="1"/>
  <c r="A148" i="1"/>
  <c r="A147" i="1"/>
  <c r="M147" i="1" s="1"/>
  <c r="B147" i="1" s="1"/>
  <c r="N147" i="1" s="1"/>
  <c r="N146" i="1"/>
  <c r="A146" i="1"/>
  <c r="M146" i="1" s="1"/>
  <c r="B146" i="1" s="1"/>
  <c r="A145" i="1"/>
  <c r="M145" i="1" s="1"/>
  <c r="B145" i="1" s="1"/>
  <c r="N145" i="1" s="1"/>
  <c r="N144" i="1"/>
  <c r="A144" i="1"/>
  <c r="M144" i="1" s="1"/>
  <c r="B144" i="1" s="1"/>
  <c r="A143" i="1"/>
  <c r="M143" i="1" s="1"/>
  <c r="B143" i="1" s="1"/>
  <c r="N143" i="1" s="1"/>
  <c r="N142" i="1"/>
  <c r="A142" i="1"/>
  <c r="M142" i="1" s="1"/>
  <c r="B142" i="1" s="1"/>
  <c r="A141" i="1"/>
  <c r="M141" i="1" s="1"/>
  <c r="B141" i="1" s="1"/>
  <c r="N141" i="1" s="1"/>
  <c r="N140" i="1"/>
  <c r="A140" i="1"/>
  <c r="M140" i="1" s="1"/>
  <c r="B140" i="1" s="1"/>
  <c r="A139" i="1"/>
  <c r="M139" i="1" s="1"/>
  <c r="B139" i="1" s="1"/>
  <c r="N139" i="1" s="1"/>
  <c r="N138" i="1"/>
  <c r="A138" i="1"/>
  <c r="M138" i="1" s="1"/>
  <c r="B138" i="1" s="1"/>
  <c r="B137" i="1"/>
  <c r="A136" i="1"/>
  <c r="M136" i="1" s="1"/>
  <c r="B136" i="1" s="1"/>
  <c r="M135" i="1"/>
  <c r="B135" i="1" s="1"/>
  <c r="A135" i="1"/>
  <c r="M134" i="1"/>
  <c r="B134" i="1" s="1"/>
  <c r="N134" i="1" s="1"/>
  <c r="A134" i="1"/>
  <c r="M133" i="1"/>
  <c r="B133" i="1"/>
  <c r="N133" i="1" s="1"/>
  <c r="A133" i="1"/>
  <c r="M132" i="1"/>
  <c r="B132" i="1"/>
  <c r="N132" i="1" s="1"/>
  <c r="A132" i="1"/>
  <c r="M131" i="1"/>
  <c r="B131" i="1"/>
  <c r="N131" i="1" s="1"/>
  <c r="A131" i="1"/>
  <c r="M130" i="1"/>
  <c r="B130" i="1"/>
  <c r="N130" i="1" s="1"/>
  <c r="A130" i="1"/>
  <c r="M129" i="1"/>
  <c r="B129" i="1"/>
  <c r="N129" i="1" s="1"/>
  <c r="A129" i="1"/>
  <c r="B128" i="1"/>
  <c r="M127" i="1"/>
  <c r="B127" i="1" s="1"/>
  <c r="N127" i="1" s="1"/>
  <c r="A127" i="1"/>
  <c r="B126" i="1"/>
  <c r="A125" i="1"/>
  <c r="M125" i="1" s="1"/>
  <c r="B125" i="1" s="1"/>
  <c r="M124" i="1"/>
  <c r="B124" i="1" s="1"/>
  <c r="A124" i="1"/>
  <c r="M123" i="1"/>
  <c r="B123" i="1" s="1"/>
  <c r="A123" i="1"/>
  <c r="A122" i="1"/>
  <c r="M122" i="1" s="1"/>
  <c r="B122" i="1" s="1"/>
  <c r="N122" i="1" s="1"/>
  <c r="A121" i="1"/>
  <c r="M121" i="1" s="1"/>
  <c r="B121" i="1" s="1"/>
  <c r="N121" i="1" s="1"/>
  <c r="M120" i="1"/>
  <c r="B120" i="1" s="1"/>
  <c r="N120" i="1" s="1"/>
  <c r="A120" i="1"/>
  <c r="M119" i="1"/>
  <c r="B119" i="1" s="1"/>
  <c r="N119" i="1" s="1"/>
  <c r="A119" i="1"/>
  <c r="A118" i="1"/>
  <c r="M118" i="1" s="1"/>
  <c r="B118" i="1" s="1"/>
  <c r="N118" i="1" s="1"/>
  <c r="A117" i="1"/>
  <c r="M117" i="1" s="1"/>
  <c r="B117" i="1" s="1"/>
  <c r="N117" i="1" s="1"/>
  <c r="M116" i="1"/>
  <c r="B116" i="1" s="1"/>
  <c r="N116" i="1" s="1"/>
  <c r="A116" i="1"/>
  <c r="B115" i="1"/>
  <c r="M114" i="1"/>
  <c r="B114" i="1" s="1"/>
  <c r="N114" i="1" s="1"/>
  <c r="A114" i="1"/>
  <c r="M113" i="1"/>
  <c r="B113" i="1" s="1"/>
  <c r="N113" i="1" s="1"/>
  <c r="A113" i="1"/>
  <c r="M112" i="1"/>
  <c r="B112" i="1" s="1"/>
  <c r="N112" i="1" s="1"/>
  <c r="A112" i="1"/>
  <c r="M111" i="1"/>
  <c r="B111" i="1" s="1"/>
  <c r="N111" i="1" s="1"/>
  <c r="A111" i="1"/>
  <c r="M110" i="1"/>
  <c r="B110" i="1" s="1"/>
  <c r="N110" i="1" s="1"/>
  <c r="A110" i="1"/>
  <c r="A109" i="1"/>
  <c r="M109" i="1" s="1"/>
  <c r="B109" i="1" s="1"/>
  <c r="N109" i="1" s="1"/>
  <c r="A108" i="1"/>
  <c r="M108" i="1" s="1"/>
  <c r="B108" i="1" s="1"/>
  <c r="N108" i="1" s="1"/>
  <c r="A107" i="1"/>
  <c r="M107" i="1" s="1"/>
  <c r="B107" i="1" s="1"/>
  <c r="N107" i="1" s="1"/>
  <c r="B106" i="1"/>
  <c r="A105" i="1"/>
  <c r="M105" i="1" s="1"/>
  <c r="B105" i="1" s="1"/>
  <c r="N105" i="1" s="1"/>
  <c r="A104" i="1"/>
  <c r="M104" i="1" s="1"/>
  <c r="B104" i="1" s="1"/>
  <c r="N104" i="1" s="1"/>
  <c r="A103" i="1"/>
  <c r="M103" i="1" s="1"/>
  <c r="B103" i="1" s="1"/>
  <c r="N103" i="1" s="1"/>
  <c r="A102" i="1"/>
  <c r="M102" i="1" s="1"/>
  <c r="B102" i="1" s="1"/>
  <c r="N102" i="1" s="1"/>
  <c r="B101" i="1"/>
  <c r="M100" i="1"/>
  <c r="B100" i="1" s="1"/>
  <c r="N100" i="1" s="1"/>
  <c r="A100" i="1"/>
  <c r="M99" i="1"/>
  <c r="B99" i="1" s="1"/>
  <c r="N99" i="1" s="1"/>
  <c r="A99" i="1"/>
  <c r="M98" i="1"/>
  <c r="B98" i="1" s="1"/>
  <c r="N98" i="1" s="1"/>
  <c r="A98" i="1"/>
  <c r="M97" i="1"/>
  <c r="B97" i="1" s="1"/>
  <c r="N97" i="1" s="1"/>
  <c r="A97" i="1"/>
  <c r="B96" i="1"/>
  <c r="M95" i="1"/>
  <c r="B95" i="1" s="1"/>
  <c r="N95" i="1" s="1"/>
  <c r="A95" i="1"/>
  <c r="M94" i="1"/>
  <c r="B94" i="1" s="1"/>
  <c r="N94" i="1" s="1"/>
  <c r="A94" i="1"/>
  <c r="M93" i="1"/>
  <c r="B93" i="1" s="1"/>
  <c r="N93" i="1" s="1"/>
  <c r="A93" i="1"/>
  <c r="M92" i="1"/>
  <c r="B92" i="1" s="1"/>
  <c r="N92" i="1" s="1"/>
  <c r="A92" i="1"/>
  <c r="M91" i="1"/>
  <c r="B91" i="1" s="1"/>
  <c r="N91" i="1" s="1"/>
  <c r="A91" i="1"/>
  <c r="M90" i="1"/>
  <c r="B90" i="1" s="1"/>
  <c r="N90" i="1" s="1"/>
  <c r="A90" i="1"/>
  <c r="B89" i="1"/>
  <c r="A88" i="1"/>
  <c r="M88" i="1" s="1"/>
  <c r="B88" i="1" s="1"/>
  <c r="N88" i="1" s="1"/>
  <c r="A87" i="1"/>
  <c r="M87" i="1" s="1"/>
  <c r="B87" i="1" s="1"/>
  <c r="N87" i="1" s="1"/>
  <c r="B86" i="1"/>
  <c r="M85" i="1"/>
  <c r="M84" i="1"/>
  <c r="M83" i="1"/>
  <c r="M82" i="1"/>
  <c r="A81" i="1"/>
  <c r="M81" i="1" s="1"/>
  <c r="B81" i="1" s="1"/>
  <c r="M80" i="1"/>
  <c r="B80" i="1" s="1"/>
  <c r="A80" i="1"/>
  <c r="M79" i="1"/>
  <c r="B79" i="1" s="1"/>
  <c r="N79" i="1" s="1"/>
  <c r="A79" i="1"/>
  <c r="M78" i="1"/>
  <c r="B78" i="1" s="1"/>
  <c r="N78" i="1" s="1"/>
  <c r="A78" i="1"/>
  <c r="M77" i="1"/>
  <c r="B77" i="1" s="1"/>
  <c r="N77" i="1" s="1"/>
  <c r="A77" i="1"/>
  <c r="M76" i="1"/>
  <c r="B76" i="1" s="1"/>
  <c r="N76" i="1" s="1"/>
  <c r="A76" i="1"/>
  <c r="M75" i="1"/>
  <c r="B75" i="1" s="1"/>
  <c r="N75" i="1" s="1"/>
  <c r="A75" i="1"/>
  <c r="M74" i="1"/>
  <c r="B74" i="1" s="1"/>
  <c r="N74" i="1" s="1"/>
  <c r="A74" i="1"/>
  <c r="M73" i="1"/>
  <c r="B73" i="1" s="1"/>
  <c r="N73" i="1" s="1"/>
  <c r="A73" i="1"/>
  <c r="B72" i="1"/>
  <c r="A71" i="1"/>
  <c r="N71" i="1" s="1"/>
  <c r="A70" i="1"/>
  <c r="N70" i="1" s="1"/>
  <c r="A69" i="1"/>
  <c r="N69" i="1" s="1"/>
  <c r="A68" i="1"/>
  <c r="N68" i="1" s="1"/>
  <c r="B67" i="1"/>
  <c r="A66" i="1"/>
  <c r="M66" i="1" s="1"/>
  <c r="B66" i="1" s="1"/>
  <c r="M65" i="1"/>
  <c r="B65" i="1" s="1"/>
  <c r="A65" i="1"/>
  <c r="M64" i="1"/>
  <c r="B64" i="1" s="1"/>
  <c r="A64" i="1"/>
  <c r="A63" i="1"/>
  <c r="M63" i="1" s="1"/>
  <c r="B63" i="1" s="1"/>
  <c r="A62" i="1"/>
  <c r="M62" i="1" s="1"/>
  <c r="B62" i="1" s="1"/>
  <c r="M61" i="1"/>
  <c r="B61" i="1" s="1"/>
  <c r="A61" i="1"/>
  <c r="M60" i="1"/>
  <c r="B60" i="1" s="1"/>
  <c r="A60" i="1"/>
  <c r="A59" i="1"/>
  <c r="M59" i="1" s="1"/>
  <c r="B59" i="1" s="1"/>
  <c r="A58" i="1"/>
  <c r="M58" i="1" s="1"/>
  <c r="B58" i="1" s="1"/>
  <c r="M57" i="1"/>
  <c r="B57" i="1" s="1"/>
  <c r="A57" i="1"/>
  <c r="M56" i="1"/>
  <c r="B56" i="1" s="1"/>
  <c r="A56" i="1"/>
  <c r="A55" i="1"/>
  <c r="M55" i="1" s="1"/>
  <c r="B55" i="1" s="1"/>
  <c r="A54" i="1"/>
  <c r="M54" i="1" s="1"/>
  <c r="B54" i="1" s="1"/>
  <c r="N54" i="1" s="1"/>
  <c r="A53" i="1"/>
  <c r="M53" i="1" s="1"/>
  <c r="B53" i="1" s="1"/>
  <c r="N53" i="1" s="1"/>
  <c r="A52" i="1"/>
  <c r="M52" i="1" s="1"/>
  <c r="B52" i="1" s="1"/>
  <c r="N52" i="1" s="1"/>
  <c r="A51" i="1"/>
  <c r="M51" i="1" s="1"/>
  <c r="B51" i="1" s="1"/>
  <c r="N51" i="1" s="1"/>
  <c r="A50" i="1"/>
  <c r="M50" i="1" s="1"/>
  <c r="B50" i="1" s="1"/>
  <c r="N50" i="1" s="1"/>
  <c r="A49" i="1"/>
  <c r="M49" i="1" s="1"/>
  <c r="B49" i="1" s="1"/>
  <c r="N49" i="1" s="1"/>
  <c r="A48" i="1"/>
  <c r="M48" i="1" s="1"/>
  <c r="B48" i="1" s="1"/>
  <c r="N48" i="1" s="1"/>
  <c r="A47" i="1"/>
  <c r="M47" i="1" s="1"/>
  <c r="B47" i="1" s="1"/>
  <c r="N47" i="1" s="1"/>
  <c r="A46" i="1"/>
  <c r="M46" i="1" s="1"/>
  <c r="B46" i="1" s="1"/>
  <c r="N46" i="1" s="1"/>
  <c r="A45" i="1"/>
  <c r="M45" i="1" s="1"/>
  <c r="B45" i="1" s="1"/>
  <c r="N45" i="1" s="1"/>
  <c r="A44" i="1"/>
  <c r="M44" i="1" s="1"/>
  <c r="B44" i="1" s="1"/>
  <c r="N44" i="1" s="1"/>
  <c r="A43" i="1"/>
  <c r="M43" i="1" s="1"/>
  <c r="B43" i="1" s="1"/>
  <c r="N43" i="1" s="1"/>
  <c r="A42" i="1"/>
  <c r="M42" i="1" s="1"/>
  <c r="B42" i="1" s="1"/>
  <c r="N42" i="1" s="1"/>
  <c r="A41" i="1"/>
  <c r="M41" i="1" s="1"/>
  <c r="B41" i="1" s="1"/>
  <c r="N41" i="1" s="1"/>
  <c r="A40" i="1"/>
  <c r="M40" i="1" s="1"/>
  <c r="B40" i="1" s="1"/>
  <c r="N40" i="1" s="1"/>
  <c r="A39" i="1"/>
  <c r="M39" i="1" s="1"/>
  <c r="B39" i="1" s="1"/>
  <c r="N39" i="1" s="1"/>
  <c r="A38" i="1"/>
  <c r="N38" i="1" s="1"/>
  <c r="N37" i="1"/>
  <c r="M37" i="1"/>
  <c r="A37" i="1"/>
  <c r="M36" i="1"/>
  <c r="B36" i="1" s="1"/>
  <c r="N36" i="1" s="1"/>
  <c r="A36" i="1"/>
  <c r="M35" i="1"/>
  <c r="B35" i="1" s="1"/>
  <c r="N35" i="1" s="1"/>
  <c r="A35" i="1"/>
  <c r="M34" i="1"/>
  <c r="B34" i="1" s="1"/>
  <c r="N34" i="1" s="1"/>
  <c r="A34" i="1"/>
  <c r="M33" i="1"/>
  <c r="B33" i="1" s="1"/>
  <c r="N33" i="1" s="1"/>
  <c r="A33" i="1"/>
  <c r="M32" i="1"/>
  <c r="B32" i="1" s="1"/>
  <c r="N32" i="1" s="1"/>
  <c r="A32" i="1"/>
  <c r="M31" i="1"/>
  <c r="B31" i="1" s="1"/>
  <c r="N31" i="1" s="1"/>
  <c r="A31" i="1"/>
  <c r="M30" i="1"/>
  <c r="B30" i="1" s="1"/>
  <c r="N30" i="1" s="1"/>
  <c r="A30" i="1"/>
  <c r="M29" i="1"/>
  <c r="B29" i="1" s="1"/>
  <c r="N29" i="1" s="1"/>
  <c r="A29" i="1"/>
  <c r="M28" i="1"/>
  <c r="B28" i="1" s="1"/>
  <c r="N28" i="1" s="1"/>
  <c r="A28" i="1"/>
  <c r="M27" i="1"/>
  <c r="B27" i="1" s="1"/>
  <c r="N27" i="1" s="1"/>
  <c r="A27" i="1"/>
  <c r="M26" i="1"/>
  <c r="B26" i="1" s="1"/>
  <c r="N26" i="1" s="1"/>
  <c r="A26" i="1"/>
  <c r="M25" i="1"/>
  <c r="B25" i="1" s="1"/>
  <c r="N25" i="1" s="1"/>
  <c r="A25" i="1"/>
  <c r="M24" i="1"/>
  <c r="B24" i="1" s="1"/>
  <c r="N24" i="1" s="1"/>
  <c r="A24" i="1"/>
  <c r="M23" i="1"/>
  <c r="B23" i="1" s="1"/>
  <c r="N23" i="1" s="1"/>
  <c r="A23" i="1"/>
  <c r="M22" i="1"/>
  <c r="B22" i="1" s="1"/>
  <c r="N22" i="1" s="1"/>
  <c r="A22" i="1"/>
  <c r="M21" i="1"/>
  <c r="B21" i="1" s="1"/>
  <c r="N21" i="1" s="1"/>
  <c r="A21" i="1"/>
  <c r="M20" i="1"/>
  <c r="B20" i="1" s="1"/>
  <c r="N20" i="1" s="1"/>
  <c r="A20" i="1"/>
  <c r="M19" i="1"/>
  <c r="B19" i="1" s="1"/>
  <c r="N19" i="1" s="1"/>
  <c r="A19" i="1"/>
  <c r="M18" i="1"/>
  <c r="B18" i="1" s="1"/>
  <c r="N18" i="1" s="1"/>
  <c r="A18" i="1"/>
  <c r="M17" i="1"/>
  <c r="B17" i="1" s="1"/>
  <c r="N17" i="1" s="1"/>
  <c r="A17" i="1"/>
  <c r="M16" i="1"/>
  <c r="B16" i="1" s="1"/>
  <c r="N16" i="1" s="1"/>
  <c r="A16" i="1"/>
  <c r="M15" i="1"/>
  <c r="B15" i="1" s="1"/>
  <c r="N15" i="1" s="1"/>
  <c r="A15" i="1"/>
  <c r="B14" i="1"/>
  <c r="A13" i="1"/>
  <c r="M13" i="1" s="1"/>
  <c r="B13" i="1" s="1"/>
  <c r="N13" i="1" s="1"/>
  <c r="A12" i="1"/>
  <c r="M12" i="1" s="1"/>
  <c r="B12" i="1" s="1"/>
  <c r="N12" i="1" s="1"/>
  <c r="A11" i="1"/>
  <c r="M11" i="1" s="1"/>
  <c r="B11" i="1" s="1"/>
  <c r="N11" i="1" s="1"/>
  <c r="A10" i="1"/>
  <c r="M10" i="1" s="1"/>
  <c r="B10" i="1" s="1"/>
  <c r="N10" i="1" s="1"/>
  <c r="A9" i="1"/>
  <c r="M9" i="1" s="1"/>
  <c r="B9" i="1" s="1"/>
  <c r="N9" i="1" s="1"/>
  <c r="A8" i="1"/>
  <c r="M8" i="1" s="1"/>
  <c r="B8" i="1" s="1"/>
  <c r="N8" i="1" s="1"/>
  <c r="A7" i="1"/>
  <c r="M7" i="1" s="1"/>
  <c r="B7" i="1" s="1"/>
  <c r="N7" i="1" s="1"/>
  <c r="A6" i="1"/>
  <c r="M6" i="1" s="1"/>
  <c r="B6" i="1" s="1"/>
  <c r="N6" i="1" s="1"/>
  <c r="B5" i="1"/>
  <c r="B4" i="1"/>
  <c r="N4" i="1" s="1"/>
  <c r="B3" i="1"/>
  <c r="N3" i="1" s="1"/>
  <c r="M38" i="1" l="1"/>
  <c r="N169" i="1"/>
  <c r="N180" i="1"/>
  <c r="M180" i="1"/>
  <c r="B180" i="1" s="1"/>
  <c r="N215" i="1"/>
  <c r="M215" i="1"/>
  <c r="B215" i="1" s="1"/>
  <c r="N183" i="1"/>
  <c r="M183" i="1"/>
  <c r="B183" i="1" s="1"/>
  <c r="N214" i="1"/>
  <c r="M214" i="1"/>
  <c r="B214" i="1" s="1"/>
  <c r="M68" i="1"/>
  <c r="B68" i="1" s="1"/>
  <c r="M69" i="1"/>
  <c r="B69" i="1" s="1"/>
  <c r="M70" i="1"/>
  <c r="B70" i="1" s="1"/>
  <c r="M71" i="1"/>
  <c r="B71" i="1" s="1"/>
  <c r="N148" i="1"/>
  <c r="M148" i="1"/>
  <c r="N181" i="1"/>
  <c r="M181" i="1"/>
  <c r="B181" i="1" s="1"/>
  <c r="N216" i="1"/>
  <c r="M216" i="1"/>
  <c r="B216" i="1" s="1"/>
  <c r="N182" i="1"/>
  <c r="M182" i="1"/>
  <c r="B182" i="1" s="1"/>
  <c r="N213" i="1"/>
  <c r="M213" i="1"/>
  <c r="B213" i="1" s="1"/>
  <c r="M185" i="1"/>
  <c r="B185" i="1" s="1"/>
  <c r="M186" i="1"/>
  <c r="B186" i="1" s="1"/>
</calcChain>
</file>

<file path=xl/sharedStrings.xml><?xml version="1.0" encoding="utf-8"?>
<sst xmlns="http://schemas.openxmlformats.org/spreadsheetml/2006/main" count="1247" uniqueCount="444">
  <si>
    <t>Id</t>
  </si>
  <si>
    <t>type</t>
  </si>
  <si>
    <t>flow version / range</t>
  </si>
  <si>
    <t>L1</t>
  </si>
  <si>
    <t>L2</t>
  </si>
  <si>
    <t>L3</t>
  </si>
  <si>
    <t>L4</t>
  </si>
  <si>
    <t>L5</t>
  </si>
  <si>
    <t>L6</t>
  </si>
  <si>
    <t>L7</t>
  </si>
  <si>
    <t>data type</t>
  </si>
  <si>
    <t>Valid Set</t>
  </si>
  <si>
    <t>F</t>
  </si>
  <si>
    <t>002</t>
  </si>
  <si>
    <t xml:space="preserve"> </t>
  </si>
  <si>
    <t>R</t>
  </si>
  <si>
    <t>1-*</t>
  </si>
  <si>
    <t>G</t>
  </si>
  <si>
    <t>D</t>
  </si>
  <si>
    <t>text(2)</t>
  </si>
  <si>
    <t/>
  </si>
  <si>
    <t>GSP Group Id</t>
  </si>
  <si>
    <t>N0200</t>
  </si>
  <si>
    <t>date</t>
  </si>
  <si>
    <t>Settlement Date</t>
  </si>
  <si>
    <t>N0202</t>
  </si>
  <si>
    <t>Run Type</t>
  </si>
  <si>
    <t>Settlement Run Type</t>
  </si>
  <si>
    <t>integer(2)</t>
  </si>
  <si>
    <t>CDCA Run Number</t>
  </si>
  <si>
    <t>GSP Id</t>
  </si>
  <si>
    <t>46-50</t>
  </si>
  <si>
    <t>either 46 or 48 or 50</t>
  </si>
  <si>
    <t>N0201</t>
  </si>
  <si>
    <t>Settlement Period</t>
  </si>
  <si>
    <t>char</t>
  </si>
  <si>
    <t>Import/Export Indicator</t>
  </si>
  <si>
    <t>boolean</t>
  </si>
  <si>
    <t>Estimate Indicator</t>
  </si>
  <si>
    <t>decimal(10,3)</t>
  </si>
  <si>
    <t>Meter Volume</t>
  </si>
  <si>
    <t>S0142</t>
  </si>
  <si>
    <t>SAA-I014: Settlement Report: sub-flow 2</t>
  </si>
  <si>
    <t>SRH</t>
  </si>
  <si>
    <t>Settlement Report Header</t>
  </si>
  <si>
    <t>SAA Run Number</t>
  </si>
  <si>
    <t>SAA CDCA Run Number</t>
  </si>
  <si>
    <t>CDCA run which generated volumes used directly by SAA</t>
  </si>
  <si>
    <t>SVAA CDCA Settlement Date</t>
  </si>
  <si>
    <t>CDCA settlement date from which GSP group take was used by SVAA</t>
  </si>
  <si>
    <t>SVAA CDCA Run Number</t>
  </si>
  <si>
    <t>CDCA run number from which GSP group take was used by SVAA</t>
  </si>
  <si>
    <t>SVAA SSR Run Number</t>
  </si>
  <si>
    <t>BSC Party Id</t>
  </si>
  <si>
    <t>SPI</t>
  </si>
  <si>
    <t>Settlement Period Information</t>
  </si>
  <si>
    <t>System Buy Price</t>
  </si>
  <si>
    <t>£/MWh</t>
  </si>
  <si>
    <t>System Sell Price</t>
  </si>
  <si>
    <t>O</t>
  </si>
  <si>
    <t>Price Derivation Code</t>
  </si>
  <si>
    <t>Total Demand</t>
  </si>
  <si>
    <t>MWh</t>
  </si>
  <si>
    <t>Total Generation</t>
  </si>
  <si>
    <t>Total Period Applicable Balancing Services Volume</t>
  </si>
  <si>
    <t>Information Imbalance Price 1</t>
  </si>
  <si>
    <t>Information Imbalance Price 2</t>
  </si>
  <si>
    <t>Notional Reserve Limit</t>
  </si>
  <si>
    <t>Total NIV Tagged Volume</t>
  </si>
  <si>
    <t>Arbitrage Flag</t>
  </si>
  <si>
    <t>Continuous Acceptance Duration Limit</t>
  </si>
  <si>
    <t>De Minimis Acceptance Threshold</t>
  </si>
  <si>
    <t>Net System Buy-Price Volume Adjustment</t>
  </si>
  <si>
    <t>Buy-Price Price Adjust</t>
  </si>
  <si>
    <t>£</t>
  </si>
  <si>
    <t>Net System Sell-Price Volume Adjustment</t>
  </si>
  <si>
    <t>Sell-Price Price Adjust</t>
  </si>
  <si>
    <t>MD1</t>
  </si>
  <si>
    <t>0-*</t>
  </si>
  <si>
    <t>Market Index Data Period Information</t>
  </si>
  <si>
    <t>Market Index Data Provider ID</t>
  </si>
  <si>
    <t>Individual Liquidity Threshold</t>
  </si>
  <si>
    <t>Market Index Price</t>
  </si>
  <si>
    <t>Null if no data provided by MIDP</t>
  </si>
  <si>
    <t>Market Index Volume</t>
  </si>
  <si>
    <t>TRA</t>
  </si>
  <si>
    <t>Trading Unit Period Information</t>
  </si>
  <si>
    <t>Trading Unit Name</t>
  </si>
  <si>
    <t>Total Trading Unit Metered Volume</t>
  </si>
  <si>
    <t>BPI</t>
  </si>
  <si>
    <t>BM Unit Period Information</t>
  </si>
  <si>
    <t>N0034</t>
  </si>
  <si>
    <t>text(11)</t>
  </si>
  <si>
    <t>BM Unit Id</t>
  </si>
  <si>
    <t>Omit if "default" trading unit</t>
  </si>
  <si>
    <t>Period FPN</t>
  </si>
  <si>
    <t>BM Unit Metered Volume</t>
  </si>
  <si>
    <t>Transmission Loss Multiplier</t>
  </si>
  <si>
    <t>BM Unit Applicable Balancing Services Volume</t>
  </si>
  <si>
    <t>MEL</t>
  </si>
  <si>
    <t>Maximum Export Limit Information</t>
  </si>
  <si>
    <t>Time From</t>
  </si>
  <si>
    <t>minutes from start of period</t>
  </si>
  <si>
    <t>Level From</t>
  </si>
  <si>
    <t>MW</t>
  </si>
  <si>
    <t>Time To</t>
  </si>
  <si>
    <t>Level To</t>
  </si>
  <si>
    <t>MIL</t>
  </si>
  <si>
    <t>Maximum Import Limit Information</t>
  </si>
  <si>
    <t>BPH</t>
  </si>
  <si>
    <t>BSC Party Header</t>
  </si>
  <si>
    <t>APC</t>
  </si>
  <si>
    <t>Aggregate Party Day Charges</t>
  </si>
  <si>
    <t>BSSC Limited Cost Allocation</t>
  </si>
  <si>
    <t>BM Unit Cashflow</t>
  </si>
  <si>
    <t>Energy Imbalance Cashflow</t>
  </si>
  <si>
    <t>Information Imbalance Cashflow</t>
  </si>
  <si>
    <t>Non-Delivery Charge</t>
  </si>
  <si>
    <t>Residual Cashflow Reallocation Charge</t>
  </si>
  <si>
    <t>SP7</t>
  </si>
  <si>
    <t>Settlement Period Header</t>
  </si>
  <si>
    <t>PPC</t>
  </si>
  <si>
    <t>Aggregate Party Period Charges</t>
  </si>
  <si>
    <t>SSD</t>
  </si>
  <si>
    <t>System Period Data</t>
  </si>
  <si>
    <t>Period BSSC Limited Costs</t>
  </si>
  <si>
    <t>Total System BM Cashflow</t>
  </si>
  <si>
    <t>Total System Energy Imbalance Cashflow</t>
  </si>
  <si>
    <t>Total System Non-Delivery Charge</t>
  </si>
  <si>
    <t>System Total Accepted Bid Volume</t>
  </si>
  <si>
    <t>System Total Unpriced Accepted Bid Volume</t>
  </si>
  <si>
    <t>System Total Priced Accepted Bid Volume</t>
  </si>
  <si>
    <t>Total System Energy Contract Volume</t>
  </si>
  <si>
    <t>NIV Tagged System Total Unpriced Bid Volume</t>
  </si>
  <si>
    <t>NIV Tagged System Total Unpriced Offer Volume</t>
  </si>
  <si>
    <t>Net Imbalance Volume</t>
  </si>
  <si>
    <t>NIV Tagged SBVA</t>
  </si>
  <si>
    <t>NIV Tagged SSVA</t>
  </si>
  <si>
    <t>System Total Unpriced Accepted Offer Volume</t>
  </si>
  <si>
    <t>System Total Priced Accepted Offer Volume</t>
  </si>
  <si>
    <t>Total System Energy Imbalance Volume</t>
  </si>
  <si>
    <t>Residual Cashflow Reallocation Denominator</t>
  </si>
  <si>
    <t>Total System Residual Cashflow</t>
  </si>
  <si>
    <t>Total System Information Imbalance Charge</t>
  </si>
  <si>
    <t>System Operator Production Imbalance</t>
  </si>
  <si>
    <t>System Operator Consumption Imbalance</t>
  </si>
  <si>
    <t>NIV Tagged Energy Buy Volume Adjustment</t>
  </si>
  <si>
    <t>NIV Tagged Energy Sell Volume Adjustment</t>
  </si>
  <si>
    <t>PAR Tagged Energy Buy Volume Adjustment</t>
  </si>
  <si>
    <t>PAR Tagged Energy Sell Volume Adjustment</t>
  </si>
  <si>
    <t>Untagged EBCA</t>
  </si>
  <si>
    <t>Untagged EBVA</t>
  </si>
  <si>
    <t>Untagged ESCA</t>
  </si>
  <si>
    <t>Untagged ESVA</t>
  </si>
  <si>
    <t>MD2</t>
  </si>
  <si>
    <t>Market Index Data Information</t>
  </si>
  <si>
    <t>APD</t>
  </si>
  <si>
    <t>Account Period Data</t>
  </si>
  <si>
    <t>Production/Consumption Flag</t>
  </si>
  <si>
    <t>P/C</t>
  </si>
  <si>
    <t>Energy Imbalance Charge</t>
  </si>
  <si>
    <t>Information Imbalance Charge</t>
  </si>
  <si>
    <t>Account Bilateral Contract Volume</t>
  </si>
  <si>
    <t>Account Period Balancing Services Volume</t>
  </si>
  <si>
    <t>Account Energy Imbalance Volume</t>
  </si>
  <si>
    <t>Account Credited Energy Volume</t>
  </si>
  <si>
    <t>Residual Cashflow Reallocation Proportion</t>
  </si>
  <si>
    <t>APB</t>
  </si>
  <si>
    <t>Account Period BMU Data</t>
  </si>
  <si>
    <t>Credited Energy Volume</t>
  </si>
  <si>
    <t>Fixed Metered Volume Reallocation</t>
  </si>
  <si>
    <t>Percentage Metered Volume Reallocation</t>
  </si>
  <si>
    <t>BP7</t>
  </si>
  <si>
    <t>BM Unit Period Data</t>
  </si>
  <si>
    <t>BM Unit Period Non-Delivery Charge</t>
  </si>
  <si>
    <t>Period BM Unit Balancing Services Volume</t>
  </si>
  <si>
    <t>Period Information Imbalance Volume</t>
  </si>
  <si>
    <t>Period Expected Metered Volume</t>
  </si>
  <si>
    <t>Period BM Unit Non-Delivered Bid Volume</t>
  </si>
  <si>
    <t>Period BM Unit Non-Delivered Offer Volume</t>
  </si>
  <si>
    <t>Transmission Loss Factor</t>
  </si>
  <si>
    <t>FP2</t>
  </si>
  <si>
    <t>FPN Value Pair</t>
  </si>
  <si>
    <t>Time from</t>
  </si>
  <si>
    <t>FPN Value From</t>
  </si>
  <si>
    <t>FPN Value To</t>
  </si>
  <si>
    <t>BO4</t>
  </si>
  <si>
    <t>BMU Period Bid-Offer Data</t>
  </si>
  <si>
    <t>Bid-Offer Pair Number</t>
  </si>
  <si>
    <t>Bid Price</t>
  </si>
  <si>
    <t>Offer Price</t>
  </si>
  <si>
    <t>Period BM Unit Total Accepted Bid Volume</t>
  </si>
  <si>
    <t>Period BM Unit Total Accepted Offer Volume</t>
  </si>
  <si>
    <t>Period BM Unit Total Priced Accepted Bid volume</t>
  </si>
  <si>
    <t>Period BM Unit Total Priced Accepted Offer volume</t>
  </si>
  <si>
    <t>Period BM Unit Bid Cashflow</t>
  </si>
  <si>
    <t>Period BM Unit Offer Cashflow</t>
  </si>
  <si>
    <t>BO2</t>
  </si>
  <si>
    <t>BMU Period Bid-Offer Value Pair</t>
  </si>
  <si>
    <t>Bid Offer Volume Value From</t>
  </si>
  <si>
    <t>Bid Offer Volume Value To</t>
  </si>
  <si>
    <t>BO3</t>
  </si>
  <si>
    <t xml:space="preserve">BMU Period Bid-Offer Acceptance </t>
  </si>
  <si>
    <t>B-O Acceptance Number</t>
  </si>
  <si>
    <t>N0390</t>
  </si>
  <si>
    <t>True if short</t>
  </si>
  <si>
    <t>BO6</t>
  </si>
  <si>
    <t>BMU Period Bid-Offer Acceptance Spot Point</t>
  </si>
  <si>
    <t>Acceptance From Time</t>
  </si>
  <si>
    <t>Bid Offer Acceptance Volume Value From</t>
  </si>
  <si>
    <t>Acceptance To Time</t>
  </si>
  <si>
    <t>Bid Offer Acceptance Volume Value To</t>
  </si>
  <si>
    <t>MVR</t>
  </si>
  <si>
    <t>BM Unit MVR Information</t>
  </si>
  <si>
    <t>Null</t>
  </si>
  <si>
    <t>Net Energy Buy-Price Cost Adjustment</t>
  </si>
  <si>
    <t>Net Energy Buy-Price Volume Adjustment</t>
  </si>
  <si>
    <t>Net Energy Sell-Price Cost Adjustment</t>
  </si>
  <si>
    <t>Net Energy Sell-Price Volume Adjustment</t>
  </si>
  <si>
    <t>Populated for post-P217 Settlement Dates. This field will be null for pre-P217 Settlement Dates</t>
  </si>
  <si>
    <t>Total System Tagged Accepted Bid Volume</t>
  </si>
  <si>
    <t>Total System Tagged Accepted Offer Volume</t>
  </si>
  <si>
    <t>Total System Repriced Accepted Bid Volume</t>
  </si>
  <si>
    <t>Total System Repriced Accepted Offer Volume</t>
  </si>
  <si>
    <t>Total System Originally-priced Accepted Bid Volume</t>
  </si>
  <si>
    <t>Total System Originally-priced Accepted Offer Volume</t>
  </si>
  <si>
    <t>Total System Adjustment Sell Volume</t>
  </si>
  <si>
    <t>Total System Adjustment Buy Volume</t>
  </si>
  <si>
    <t>Total System Tagged Adjustment Sell Volume</t>
  </si>
  <si>
    <t>Total System Tagged Adjustment Buy Volume</t>
  </si>
  <si>
    <t>Total System Repriced Adjustment Sell Volume</t>
  </si>
  <si>
    <t>Total System Repriced Adjustment Buy Volume</t>
  </si>
  <si>
    <t>Total System Originally-priced Adjustment Sell Volume</t>
  </si>
  <si>
    <t>Total System Originally-priced Adjustment Buy Volume</t>
  </si>
  <si>
    <t>Replacement Price</t>
  </si>
  <si>
    <t>Replacement Price Calculation Volume</t>
  </si>
  <si>
    <t>DB1</t>
  </si>
  <si>
    <t>Balancing Services Adjustment Action Data</t>
  </si>
  <si>
    <t>Balancing Services Adjustment Action Id</t>
  </si>
  <si>
    <t>Balancing Services Adjustment Action Cost</t>
  </si>
  <si>
    <t>£ Null if Action is unpriced</t>
  </si>
  <si>
    <t>Balancing Services Adjustment Action Volume</t>
  </si>
  <si>
    <t>Tagged Balancing Services Adjustment Action Volume</t>
  </si>
  <si>
    <t>Repriced Balancing Services Adjustment Action Volume</t>
  </si>
  <si>
    <t>Originally-Priced Balancing Services Adjustment Action Volume</t>
  </si>
  <si>
    <t>Balancing Services Adjustment Action SO-Flag</t>
  </si>
  <si>
    <t>Populated for pre-P217 Settlement Dates. This field will be null for post-P217 Settlement Dates</t>
  </si>
  <si>
    <t>Total System Accepted Offer Volume</t>
  </si>
  <si>
    <t>DB2</t>
  </si>
  <si>
    <t>Populated for pre-P217 Settlement Dates. This field null indicates value is same as Period BM Unit Total Accepted Bid volume</t>
  </si>
  <si>
    <t>Period BM Unit Tagged Bid Volume</t>
  </si>
  <si>
    <t>Period BM Unit Tagged Offer Volume</t>
  </si>
  <si>
    <t>Period BM Unit Repriced Bid Volume</t>
  </si>
  <si>
    <t>Period BM Unit Repriced Offer Volume</t>
  </si>
  <si>
    <t>Period BM Unit Originally-Priced Bid Volume</t>
  </si>
  <si>
    <t>Period BM Unit Originally-Priced Offer Volume</t>
  </si>
  <si>
    <t>CADL Flag</t>
  </si>
  <si>
    <t>Acceptance SO-Flag</t>
  </si>
  <si>
    <t>BO7</t>
  </si>
  <si>
    <t>BM Unit Bid-Offer Pair Acceptance Volume Data</t>
  </si>
  <si>
    <t>Bid-Offer Pair Acceptance Bid Volume</t>
  </si>
  <si>
    <t>Bid-Offer Pair Acceptance Offer Volume</t>
  </si>
  <si>
    <t>CHECKS</t>
  </si>
  <si>
    <t>Total Col A</t>
  </si>
  <si>
    <t>All OK?</t>
  </si>
  <si>
    <t>Total Col B</t>
  </si>
  <si>
    <t>"F"</t>
  </si>
  <si>
    <t>"R"</t>
  </si>
  <si>
    <t>"D"</t>
  </si>
  <si>
    <t>Total Col C</t>
  </si>
  <si>
    <t>Total G</t>
  </si>
  <si>
    <t>Total 1 /  O</t>
  </si>
  <si>
    <t>Total Col K</t>
  </si>
  <si>
    <t>Total Col M</t>
  </si>
  <si>
    <r>
      <t>item name/</t>
    </r>
    <r>
      <rPr>
        <b/>
        <sz val="10"/>
        <rFont val="Arial"/>
        <family val="2"/>
      </rPr>
      <t>group description</t>
    </r>
  </si>
  <si>
    <t>Comments</t>
  </si>
  <si>
    <t>1-50</t>
  </si>
  <si>
    <t>46 or 48 or 50 of these</t>
  </si>
  <si>
    <t>C0291</t>
  </si>
  <si>
    <t>CDCA-I029: Aggregated GSP Group Take Volumes</t>
  </si>
  <si>
    <t>AGV</t>
  </si>
  <si>
    <t>Aggregated GSP Group Take Volumes</t>
  </si>
  <si>
    <t>for a GSP Group</t>
  </si>
  <si>
    <t>Date of Aggregation</t>
  </si>
  <si>
    <t>AGP</t>
  </si>
  <si>
    <t>Aggregated GSP Group Take - Period</t>
  </si>
  <si>
    <t>GSP Group Take Volume</t>
  </si>
  <si>
    <t>C0301</t>
  </si>
  <si>
    <t>CDCA-I030: Meter Period Data for Distribution Area</t>
  </si>
  <si>
    <t>MPD</t>
  </si>
  <si>
    <t>Meter Period Data for Distribution Area</t>
  </si>
  <si>
    <t>GP9</t>
  </si>
  <si>
    <t>GSP Period Data</t>
  </si>
  <si>
    <t>GMP</t>
  </si>
  <si>
    <t>Processed Meter Data - Period</t>
  </si>
  <si>
    <t>I/E</t>
  </si>
  <si>
    <t>EPD</t>
  </si>
  <si>
    <t>Interconnector Period Data</t>
  </si>
  <si>
    <t>Interconnector Id</t>
  </si>
  <si>
    <t>EMP</t>
  </si>
  <si>
    <t>IPD</t>
  </si>
  <si>
    <t>Inter-GSP-Group Connection Period Data</t>
  </si>
  <si>
    <t>Inter-GSP-Group Connection Id</t>
  </si>
  <si>
    <t>IMP</t>
  </si>
  <si>
    <t>C0421</t>
  </si>
  <si>
    <t>CDCA-I042: BM Unit Aggregation Report</t>
  </si>
  <si>
    <t>ABV</t>
  </si>
  <si>
    <t>BM Unit Aggregation Report</t>
  </si>
  <si>
    <t>for a BM Unit</t>
  </si>
  <si>
    <t>ABP</t>
  </si>
  <si>
    <t>BM Unit Volume - Period</t>
  </si>
  <si>
    <t xml:space="preserve"> I/E</t>
  </si>
  <si>
    <t>Stor Availability Window Flag</t>
  </si>
  <si>
    <t>Populated for post-P305 Settlement Dates. This field will be null for pre-P305 Settlement Dates</t>
  </si>
  <si>
    <t>Loss Of Load Probability</t>
  </si>
  <si>
    <t>Populated for post-P305 Settlement Dates (but will be null if the Transmission Company does not provide a value and the BMRA/SAA does not use a default value). This field will be null for pre-P305 Settlement Dates</t>
  </si>
  <si>
    <t>De-rated Margin</t>
  </si>
  <si>
    <t>Populated for post-P305 Settlement Dates (but will be null if the Transmission Company does not provide a value). This field will be null for pre-P305 Settlement Dates</t>
  </si>
  <si>
    <t>Value Of Lost Load</t>
  </si>
  <si>
    <t>Reserve Scarcity Price</t>
  </si>
  <si>
    <t>Populated for post-P305 Settlement Dates (but will be null for any post P305 Settlement Period that is not within a STOR Availability Window). This field will be null for pre-P305 Settlement Dates</t>
  </si>
  <si>
    <t>Balancing Services Adjustment Action Stor Provider Flag</t>
  </si>
  <si>
    <t>Reserve Scarcity Price Flag</t>
  </si>
  <si>
    <t>Acceptance Stor Provider Flag</t>
  </si>
  <si>
    <t>GBP-EUR Exchange Rate</t>
  </si>
  <si>
    <t>Populated for post TERRE settlement dates only</t>
  </si>
  <si>
    <t>Balancing Energy Deviation Price</t>
  </si>
  <si>
    <t>Total System RR Cashflow</t>
  </si>
  <si>
    <t>RR Aggregated Unpriced System Buy Action Volume</t>
  </si>
  <si>
    <t>RR Aggregated Unpriced System Sell Action Volume</t>
  </si>
  <si>
    <t>Period RR Accepted Offer Volume</t>
  </si>
  <si>
    <t>Period RR Accepted Bid Volume</t>
  </si>
  <si>
    <t>Daily System Operator Cashflow</t>
  </si>
  <si>
    <t>RR Cashflow</t>
  </si>
  <si>
    <t>RR Instructed Deviation Cashflow</t>
  </si>
  <si>
    <t>System Operator Cashflow</t>
  </si>
  <si>
    <t>SQH</t>
  </si>
  <si>
    <t>0-2</t>
  </si>
  <si>
    <t>System Quarter Hour Data</t>
  </si>
  <si>
    <t>Group reported for post TERRE settlement dates only</t>
  </si>
  <si>
    <t>Quarter Hour Period</t>
  </si>
  <si>
    <t>Volume of GB Need Met</t>
  </si>
  <si>
    <t>RR Interconnector Schedule Volume</t>
  </si>
  <si>
    <t>TERRE Clearing Price</t>
  </si>
  <si>
    <t>1-2</t>
  </si>
  <si>
    <t>Period Supplier BM Unit Delivered Volume</t>
  </si>
  <si>
    <t>RUE</t>
  </si>
  <si>
    <t>0-1</t>
  </si>
  <si>
    <t>Run Up Rate Export</t>
  </si>
  <si>
    <t>Run Up Rate 1</t>
  </si>
  <si>
    <t>Run Up Elbow 2</t>
  </si>
  <si>
    <t>Run Up Rate 2</t>
  </si>
  <si>
    <t>Run Up Elbow 3</t>
  </si>
  <si>
    <t>Run Up Rate 3</t>
  </si>
  <si>
    <t>RUI</t>
  </si>
  <si>
    <t>Run Up Rate Import</t>
  </si>
  <si>
    <t>RURI-Run Up Rate Import</t>
  </si>
  <si>
    <t>RDE</t>
  </si>
  <si>
    <t>Run Down Rate Export</t>
  </si>
  <si>
    <t>RDRE-Run Down Rate Export</t>
  </si>
  <si>
    <t>Run Down Rate 1</t>
  </si>
  <si>
    <t>Run Down Elbow 2</t>
  </si>
  <si>
    <t>Run Down Rate 2</t>
  </si>
  <si>
    <t>Run Down Elbow 3</t>
  </si>
  <si>
    <t>Run Down Rate 3</t>
  </si>
  <si>
    <t>RDI</t>
  </si>
  <si>
    <t>Run Down Rate Import</t>
  </si>
  <si>
    <t>RDRI-Run Down Rate Import</t>
  </si>
  <si>
    <t>Populated null where Replacement Reserve Schedule Flag is TRUE</t>
  </si>
  <si>
    <t>Acceptance Time</t>
  </si>
  <si>
    <t>Replacement Reserve Instruction Flag</t>
  </si>
  <si>
    <t>Replacement Reserve Schedule Flag</t>
  </si>
  <si>
    <t>BRR</t>
  </si>
  <si>
    <t>BMU Period RR Data</t>
  </si>
  <si>
    <t>Period RR Instructed Offer Deviation Volume</t>
  </si>
  <si>
    <t>Period RR Instructed Bid Deviation Volume</t>
  </si>
  <si>
    <t>Deemed Standard Product Offer Volume</t>
  </si>
  <si>
    <t>Deemed Standard Product Bid Volume</t>
  </si>
  <si>
    <t>BQH</t>
  </si>
  <si>
    <t>BMU Quarter Hour RR Data</t>
  </si>
  <si>
    <t>RR Activation Volume</t>
  </si>
  <si>
    <t>RRB</t>
  </si>
  <si>
    <t>Replacement Reserve Bid</t>
  </si>
  <si>
    <t>RR MRID</t>
  </si>
  <si>
    <t>RR Divisible</t>
  </si>
  <si>
    <t>RR Linking Bid ID</t>
  </si>
  <si>
    <t>RR Multipart Bid ID</t>
  </si>
  <si>
    <t>RR Exclusive Bid ID</t>
  </si>
  <si>
    <t>RR Status</t>
  </si>
  <si>
    <t>RR Flow Direction</t>
  </si>
  <si>
    <t>RR Auction MRID</t>
  </si>
  <si>
    <t>RB1</t>
  </si>
  <si>
    <t>RR Auction Period (bid)</t>
  </si>
  <si>
    <t>RR Time Interval Start Time</t>
  </si>
  <si>
    <t>A time interval within the delivery period. Multipart offers shall have the same timeInterval. Linked offers must have a time interval of exactly 15 minutes. Linked offers may not overlap in time.</t>
  </si>
  <si>
    <t>RR Time Interval End Time</t>
  </si>
  <si>
    <t>RR Bid Resolution</t>
  </si>
  <si>
    <t>RB2</t>
  </si>
  <si>
    <t>RR Point (bid)</t>
  </si>
  <si>
    <t>RR Position</t>
  </si>
  <si>
    <t>RR Quantity Offered</t>
  </si>
  <si>
    <t>RR Minimum Quantity</t>
  </si>
  <si>
    <t>RR Price</t>
  </si>
  <si>
    <t>RRA</t>
  </si>
  <si>
    <t>Replacement Reserve Activation</t>
  </si>
  <si>
    <t>RC1</t>
  </si>
  <si>
    <t>RR Auction Period (activation)</t>
  </si>
  <si>
    <t>RC2</t>
  </si>
  <si>
    <t>RR Point (activation)</t>
  </si>
  <si>
    <t>RR Activation Price</t>
  </si>
  <si>
    <t>RR Quantity Activated</t>
  </si>
  <si>
    <t>comments</t>
  </si>
  <si>
    <t>N0116</t>
  </si>
  <si>
    <t>N0049</t>
  </si>
  <si>
    <t>N0062</t>
  </si>
  <si>
    <t>N0090</t>
  </si>
  <si>
    <t>N0121</t>
  </si>
  <si>
    <t>I/E Flag</t>
  </si>
  <si>
    <t>N0327</t>
  </si>
  <si>
    <t>decimal(14,4)</t>
  </si>
  <si>
    <t>N0119</t>
  </si>
  <si>
    <t>text(10)</t>
  </si>
  <si>
    <t>N0139</t>
  </si>
  <si>
    <t>N0098</t>
  </si>
  <si>
    <t>N0298</t>
  </si>
  <si>
    <t>OK</t>
  </si>
  <si>
    <t>L8</t>
  </si>
  <si>
    <t>L9</t>
  </si>
  <si>
    <t>item name/group description</t>
  </si>
  <si>
    <t>011</t>
  </si>
  <si>
    <t>N0640</t>
  </si>
  <si>
    <t>BSAD Party Id</t>
  </si>
  <si>
    <t>N0641</t>
  </si>
  <si>
    <t>BSAD Asset Id</t>
  </si>
  <si>
    <t>N0642</t>
  </si>
  <si>
    <t>Tendered Status</t>
  </si>
  <si>
    <t>N0643</t>
  </si>
  <si>
    <t>Service Type</t>
  </si>
  <si>
    <t>Period Supplier BM Unit Non BM ABSVD Volume</t>
  </si>
  <si>
    <t>Populated for post ABSVD settlement dates only</t>
  </si>
  <si>
    <r>
      <rPr>
        <sz val="10"/>
        <rFont val="Arial"/>
        <family val="2"/>
      </rPr>
      <t>£ - Populated for pre-P217 Settlement Dates. This field will be null for post-P217 Settlement Dates</t>
    </r>
  </si>
  <si>
    <r>
      <rPr>
        <sz val="10"/>
        <rFont val="Arial"/>
        <family val="2"/>
      </rPr>
      <t>MWh - Populated for pre-P217 Settlement Dates. This field will be null for post-P217 Settlement Dates</t>
    </r>
  </si>
  <si>
    <r>
      <rPr>
        <sz val="10"/>
        <rFont val="Arial"/>
        <family val="2"/>
      </rPr>
      <t>Populated for pre-P217 Settlement Dates. This field will be null for post-P217 Settlement Dates</t>
    </r>
  </si>
  <si>
    <r>
      <t>Populated for post-P194/pre-P217 Settlement Dates. These fields will be null for all other Settlement Dates</t>
    </r>
    <r>
      <rPr>
        <strike/>
        <sz val="10"/>
        <rFont val="Arial"/>
        <family val="2"/>
      </rPr>
      <t xml:space="preserve"> before the P194 effective date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</si>
</sst>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double"/>
      <sz val="8"/>
      <name val="Garamond"/>
      <family val="1"/>
    </font>
    <font>
      <sz val="10"/>
      <color theme="1"/>
      <name val="Arial"/>
      <family val="2"/>
    </font>
    <font>
      <sz val="10"/>
      <color rgb="FF0070C0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1" applyFont="1"/>
    <xf numFmtId="0" fontId="3" fillId="0" borderId="0" xfId="1" applyFont="1" applyAlignment="1"/>
    <xf numFmtId="0" fontId="3" fillId="0" borderId="0" xfId="1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quotePrefix="1" applyFont="1" applyAlignment="1">
      <alignment horizontal="left" wrapText="1"/>
    </xf>
    <xf numFmtId="0" fontId="3" fillId="0" borderId="0" xfId="0" applyFont="1"/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7" fontId="3" fillId="0" borderId="0" xfId="0" quotePrefix="1" applyNumberFormat="1" applyFont="1" applyAlignment="1">
      <alignment horizontal="lef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3" fillId="0" borderId="0" xfId="0" quotePrefix="1" applyNumberFormat="1" applyFont="1" applyAlignment="1">
      <alignment horizontal="left" wrapText="1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1" applyFont="1" applyAlignment="1"/>
    <xf numFmtId="0" fontId="7" fillId="0" borderId="0" xfId="0" applyFont="1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left" vertical="top"/>
    </xf>
    <xf numFmtId="0" fontId="4" fillId="0" borderId="0" xfId="1" applyFont="1" applyAlignment="1">
      <alignment horizontal="center" wrapText="1"/>
    </xf>
    <xf numFmtId="0" fontId="7" fillId="0" borderId="0" xfId="1" applyFont="1"/>
    <xf numFmtId="0" fontId="8" fillId="0" borderId="0" xfId="1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left" wrapText="1"/>
    </xf>
    <xf numFmtId="49" fontId="3" fillId="0" borderId="0" xfId="1" applyNumberFormat="1" applyFont="1"/>
    <xf numFmtId="0" fontId="5" fillId="0" borderId="0" xfId="1" applyFont="1" applyAlignment="1">
      <alignment horizontal="left" wrapText="1"/>
    </xf>
    <xf numFmtId="0" fontId="4" fillId="0" borderId="0" xfId="1" applyFont="1" applyAlignment="1">
      <alignment horizontal="left" wrapText="1"/>
    </xf>
    <xf numFmtId="0" fontId="3" fillId="0" borderId="0" xfId="1" applyFont="1" applyAlignment="1">
      <alignment horizontal="center"/>
    </xf>
    <xf numFmtId="0" fontId="4" fillId="0" borderId="0" xfId="1" applyFont="1"/>
    <xf numFmtId="0" fontId="9" fillId="0" borderId="0" xfId="1" applyFont="1" applyAlignment="1">
      <alignment horizontal="left" vertical="top"/>
    </xf>
    <xf numFmtId="0" fontId="9" fillId="0" borderId="0" xfId="1" applyFont="1" applyAlignment="1"/>
    <xf numFmtId="0" fontId="10" fillId="0" borderId="0" xfId="1" applyFont="1" applyAlignment="1"/>
    <xf numFmtId="0" fontId="3" fillId="0" borderId="0" xfId="1" applyFont="1" applyAlignment="1">
      <alignment horizontal="justify"/>
    </xf>
    <xf numFmtId="0" fontId="3" fillId="0" borderId="0" xfId="1" quotePrefix="1" applyFont="1"/>
    <xf numFmtId="0" fontId="11" fillId="0" borderId="0" xfId="1" applyFont="1" applyAlignment="1"/>
    <xf numFmtId="17" fontId="3" fillId="0" borderId="0" xfId="1" applyNumberFormat="1" applyFont="1" applyAlignment="1">
      <alignment horizontal="left" wrapText="1"/>
    </xf>
    <xf numFmtId="0" fontId="3" fillId="0" borderId="0" xfId="1" quotePrefix="1" applyFont="1" applyAlignment="1">
      <alignment horizontal="left" wrapText="1"/>
    </xf>
    <xf numFmtId="0" fontId="3" fillId="0" borderId="0" xfId="1" applyFont="1" applyAlignment="1">
      <alignment horizontal="right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4" fillId="0" borderId="0" xfId="1" applyFont="1" applyAlignment="1">
      <alignment vertical="top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vertical="top"/>
    </xf>
    <xf numFmtId="0" fontId="4" fillId="0" borderId="0" xfId="1" applyFont="1" applyAlignment="1">
      <alignment horizontal="left"/>
    </xf>
    <xf numFmtId="0" fontId="12" fillId="0" borderId="0" xfId="1" applyFont="1"/>
    <xf numFmtId="0" fontId="4" fillId="0" borderId="0" xfId="0" applyFont="1"/>
    <xf numFmtId="0" fontId="12" fillId="0" borderId="0" xfId="0" applyFont="1"/>
    <xf numFmtId="0" fontId="1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SC%20Operations\Change%20Management%20&amp;%20CCS\Change%20Management\Public\Modifications\Pending%20Implementation\P399%20-%20BSAD%20Data%20Change\Redlining\Approved\NETA-IDD-part-2_spreadsheet_I35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e"/>
      <sheetName val="SO"/>
      <sheetName val="BSCC Ltd"/>
      <sheetName val="FAA"/>
      <sheetName val="Stage 2"/>
      <sheetName val="Internal"/>
      <sheetName val="NGC"/>
      <sheetName val="SVAA"/>
      <sheetName val="Items"/>
      <sheetName val="Sign off sheet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ACCOUNT BILATERAL CONTRACT VOLUME</v>
          </cell>
          <cell r="B2" t="str">
            <v>N0001</v>
          </cell>
          <cell r="C2" t="str">
            <v>Account Bilateral Contract Volume</v>
          </cell>
          <cell r="G2" t="str">
            <v>decimal(10,3)</v>
          </cell>
        </row>
        <row r="3">
          <cell r="A3" t="str">
            <v>ACCOUNT CREDITED ENERGY VOLUME</v>
          </cell>
          <cell r="B3" t="str">
            <v>N0002</v>
          </cell>
          <cell r="C3" t="str">
            <v>Account Credited Energy Volume</v>
          </cell>
          <cell r="G3" t="str">
            <v>decimal(10,3)</v>
          </cell>
        </row>
        <row r="4">
          <cell r="A4" t="str">
            <v>ACCOUNT ENERGY IMBALANCE VOLUME</v>
          </cell>
          <cell r="B4" t="str">
            <v>N0003</v>
          </cell>
          <cell r="C4" t="str">
            <v>Account Energy Imbalance Volume</v>
          </cell>
          <cell r="G4" t="str">
            <v>decimal(10,3)</v>
          </cell>
        </row>
        <row r="5">
          <cell r="A5" t="str">
            <v>ACCOUNT PERIOD BALANCING SERVICES VOLUME</v>
          </cell>
          <cell r="B5" t="str">
            <v>N0004</v>
          </cell>
          <cell r="C5" t="str">
            <v>Account Period Balancing Services Volume</v>
          </cell>
          <cell r="G5" t="str">
            <v>decimal(10,3)</v>
          </cell>
        </row>
        <row r="6">
          <cell r="A6" t="str">
            <v>ACTION DESCRIPTION</v>
          </cell>
          <cell r="B6" t="str">
            <v>N0005</v>
          </cell>
          <cell r="C6" t="str">
            <v>Action Description</v>
          </cell>
          <cell r="G6" t="str">
            <v>text(255)</v>
          </cell>
        </row>
        <row r="7">
          <cell r="A7" t="str">
            <v>ACTIVITY</v>
          </cell>
          <cell r="B7" t="str">
            <v>N0006</v>
          </cell>
          <cell r="C7" t="str">
            <v>Activity</v>
          </cell>
          <cell r="G7" t="str">
            <v>text(2)</v>
          </cell>
          <cell r="H7" t="str">
            <v>Activity</v>
          </cell>
        </row>
        <row r="8">
          <cell r="A8" t="str">
            <v>ADDITIONAL DETAILS</v>
          </cell>
          <cell r="B8" t="str">
            <v>N0007</v>
          </cell>
          <cell r="C8" t="str">
            <v>Additional Details</v>
          </cell>
          <cell r="G8" t="str">
            <v>text(80)</v>
          </cell>
        </row>
        <row r="9">
          <cell r="A9" t="str">
            <v>ADDRESS LINE 1</v>
          </cell>
          <cell r="B9" t="str">
            <v>N0008</v>
          </cell>
          <cell r="C9" t="str">
            <v>Address Line 1</v>
          </cell>
          <cell r="G9" t="str">
            <v>text(40)</v>
          </cell>
        </row>
        <row r="10">
          <cell r="A10" t="str">
            <v>ADDRESS LINE 2</v>
          </cell>
          <cell r="B10" t="str">
            <v>N0009</v>
          </cell>
          <cell r="C10" t="str">
            <v>Address Line 2</v>
          </cell>
          <cell r="G10" t="str">
            <v>text(40)</v>
          </cell>
        </row>
        <row r="11">
          <cell r="A11" t="str">
            <v>ADDRESS LINE 3</v>
          </cell>
          <cell r="B11" t="str">
            <v>N0010</v>
          </cell>
          <cell r="C11" t="str">
            <v>Address Line 3</v>
          </cell>
          <cell r="G11" t="str">
            <v>text(40)</v>
          </cell>
        </row>
        <row r="12">
          <cell r="A12" t="str">
            <v>ADDRESS LINE 4</v>
          </cell>
          <cell r="B12" t="str">
            <v>N0011</v>
          </cell>
          <cell r="C12" t="str">
            <v>Address Line 4</v>
          </cell>
          <cell r="G12" t="str">
            <v>text(40)</v>
          </cell>
        </row>
        <row r="13">
          <cell r="A13" t="str">
            <v>ADDRESS LINE 5</v>
          </cell>
          <cell r="B13" t="str">
            <v>N0012</v>
          </cell>
          <cell r="C13" t="str">
            <v>Address Line 5</v>
          </cell>
          <cell r="G13" t="str">
            <v>text(40)</v>
          </cell>
        </row>
        <row r="14">
          <cell r="A14" t="str">
            <v>ADDRESS LINE 6</v>
          </cell>
          <cell r="B14" t="str">
            <v>N0013</v>
          </cell>
          <cell r="C14" t="str">
            <v>Address Line 6</v>
          </cell>
          <cell r="G14" t="str">
            <v>text(40)</v>
          </cell>
        </row>
        <row r="15">
          <cell r="A15" t="str">
            <v>ADDRESS LINE 7</v>
          </cell>
          <cell r="B15" t="str">
            <v>N0014</v>
          </cell>
          <cell r="C15" t="str">
            <v>Address Line 7</v>
          </cell>
          <cell r="G15" t="str">
            <v>text(40)</v>
          </cell>
        </row>
        <row r="16">
          <cell r="A16" t="str">
            <v>ADDRESS LINE 8</v>
          </cell>
          <cell r="B16" t="str">
            <v>N0015</v>
          </cell>
          <cell r="C16" t="str">
            <v>Address Line 8</v>
          </cell>
          <cell r="G16" t="str">
            <v>text(40)</v>
          </cell>
        </row>
        <row r="17">
          <cell r="A17" t="str">
            <v>ADDRESS LINE 9</v>
          </cell>
          <cell r="B17" t="str">
            <v>N0016</v>
          </cell>
          <cell r="C17" t="str">
            <v>Address Line 9</v>
          </cell>
          <cell r="G17" t="str">
            <v>text(40)</v>
          </cell>
        </row>
        <row r="18">
          <cell r="A18" t="str">
            <v>AGENT ID</v>
          </cell>
          <cell r="B18" t="str">
            <v>N0018</v>
          </cell>
          <cell r="C18" t="str">
            <v>Agent Id</v>
          </cell>
          <cell r="G18" t="str">
            <v>text(8)</v>
          </cell>
        </row>
        <row r="19">
          <cell r="A19" t="str">
            <v>AGENT NAME</v>
          </cell>
          <cell r="B19" t="str">
            <v>N0019</v>
          </cell>
          <cell r="C19" t="str">
            <v>Agent Name</v>
          </cell>
          <cell r="G19" t="str">
            <v>text(30)</v>
          </cell>
        </row>
        <row r="20">
          <cell r="A20" t="str">
            <v>AGENT TYPE</v>
          </cell>
          <cell r="B20" t="str">
            <v>N0020</v>
          </cell>
          <cell r="C20" t="str">
            <v>Agent Type</v>
          </cell>
          <cell r="G20" t="str">
            <v>text(2)</v>
          </cell>
          <cell r="H20" t="str">
            <v>Organisation Type</v>
          </cell>
        </row>
        <row r="21">
          <cell r="A21" t="str">
            <v>AGGREGATION DATE</v>
          </cell>
          <cell r="B21" t="str">
            <v>N0021</v>
          </cell>
          <cell r="C21" t="str">
            <v>Aggregation Date</v>
          </cell>
          <cell r="G21" t="str">
            <v>date</v>
          </cell>
        </row>
        <row r="22">
          <cell r="A22" t="str">
            <v>AUTHENTICATION NAME</v>
          </cell>
          <cell r="B22" t="str">
            <v>N0022</v>
          </cell>
          <cell r="C22" t="str">
            <v>Authentication Name</v>
          </cell>
          <cell r="G22" t="str">
            <v>text(30)</v>
          </cell>
        </row>
        <row r="23">
          <cell r="A23" t="str">
            <v>AUTHENTICATION PASSWORD</v>
          </cell>
          <cell r="B23" t="str">
            <v>N0023</v>
          </cell>
          <cell r="C23" t="str">
            <v>Authentication Password</v>
          </cell>
          <cell r="G23" t="str">
            <v>text(8)</v>
          </cell>
        </row>
        <row r="24">
          <cell r="A24" t="str">
            <v>AUTHORISED SIGNATORY</v>
          </cell>
          <cell r="B24" t="str">
            <v>N0024</v>
          </cell>
          <cell r="C24" t="str">
            <v>Authorised Signatory</v>
          </cell>
          <cell r="G24" t="str">
            <v>text(30)</v>
          </cell>
        </row>
        <row r="25">
          <cell r="A25" t="str">
            <v>BID-OFFER PAIR NUMBER</v>
          </cell>
          <cell r="B25" t="str">
            <v>N0025</v>
          </cell>
          <cell r="C25" t="str">
            <v>Bid-Offer Pair Number</v>
          </cell>
          <cell r="G25" t="str">
            <v>integer(2)</v>
          </cell>
        </row>
        <row r="26">
          <cell r="A26" t="str">
            <v>BID OFFER ACCEPTANCE VOLUME VALUE FROM</v>
          </cell>
          <cell r="B26" t="str">
            <v>N0026</v>
          </cell>
          <cell r="C26" t="str">
            <v>Bid Offer Acceptance Volume Value From</v>
          </cell>
          <cell r="G26" t="str">
            <v>decimal(10,3)</v>
          </cell>
        </row>
        <row r="27">
          <cell r="A27" t="str">
            <v>BID OFFER ACCEPTANCE VOLUME VALUE TO</v>
          </cell>
          <cell r="B27" t="str">
            <v>N0027</v>
          </cell>
          <cell r="C27" t="str">
            <v>Bid Offer Acceptance Volume Value To</v>
          </cell>
          <cell r="G27" t="str">
            <v>decimal(10,3)</v>
          </cell>
        </row>
        <row r="28">
          <cell r="A28" t="str">
            <v>BID OFFER VOLUME VALUE FROM</v>
          </cell>
          <cell r="B28" t="str">
            <v>N0028</v>
          </cell>
          <cell r="C28" t="str">
            <v>Bid Offer Volume Value From</v>
          </cell>
          <cell r="G28" t="str">
            <v>decimal(10,3)</v>
          </cell>
        </row>
        <row r="29">
          <cell r="A29" t="str">
            <v>BID OFFER VOLUME VALUE TO</v>
          </cell>
          <cell r="B29" t="str">
            <v>N0029</v>
          </cell>
          <cell r="C29" t="str">
            <v>Bid Offer Volume Value To</v>
          </cell>
          <cell r="G29" t="str">
            <v>decimal(10,3)</v>
          </cell>
        </row>
        <row r="30">
          <cell r="A30" t="str">
            <v>BID PRICE</v>
          </cell>
          <cell r="B30" t="str">
            <v>N0030</v>
          </cell>
          <cell r="C30" t="str">
            <v>Bid Price</v>
          </cell>
          <cell r="G30" t="str">
            <v>decimal(10,5)</v>
          </cell>
        </row>
        <row r="31">
          <cell r="A31" t="str">
            <v>BM UNIT CASHFLOW</v>
          </cell>
          <cell r="B31" t="str">
            <v>N0031</v>
          </cell>
          <cell r="C31" t="str">
            <v>Bm Unit Cashflow</v>
          </cell>
          <cell r="G31" t="str">
            <v>decimal(10,2)</v>
          </cell>
        </row>
        <row r="32">
          <cell r="A32" t="str">
            <v>BM UNIT CREDIT ASSESSMENT EXPORT CAPABILITY</v>
          </cell>
          <cell r="B32" t="str">
            <v>N0032</v>
          </cell>
          <cell r="C32" t="str">
            <v>Bm Unit Credit Assessment Export Capability</v>
          </cell>
          <cell r="G32" t="str">
            <v>decimal(13,3)</v>
          </cell>
        </row>
        <row r="33">
          <cell r="A33" t="str">
            <v>BM UNIT CREDIT ASSESSMENT IMPORT CAPABILITY</v>
          </cell>
          <cell r="B33" t="str">
            <v>N0033</v>
          </cell>
          <cell r="C33" t="str">
            <v>Bm Unit Credit Assessment Import Capability</v>
          </cell>
          <cell r="G33" t="str">
            <v>decimal(13,3)</v>
          </cell>
        </row>
        <row r="34">
          <cell r="A34" t="str">
            <v>BM UNIT ID</v>
          </cell>
          <cell r="B34" t="str">
            <v>N0034</v>
          </cell>
          <cell r="C34" t="str">
            <v>Bm Unit Id</v>
          </cell>
          <cell r="G34" t="str">
            <v>text(11)</v>
          </cell>
        </row>
        <row r="35">
          <cell r="A35" t="str">
            <v>BM UNIT METERED VOLUME</v>
          </cell>
          <cell r="B35" t="str">
            <v>N0035</v>
          </cell>
          <cell r="C35" t="str">
            <v>Bm Unit Metered Volume</v>
          </cell>
          <cell r="G35" t="str">
            <v>decimal(10,3)</v>
          </cell>
        </row>
        <row r="36">
          <cell r="A36" t="str">
            <v>BM UNIT NAME</v>
          </cell>
          <cell r="B36" t="str">
            <v>N0036</v>
          </cell>
          <cell r="C36" t="str">
            <v>Bm Unit Name</v>
          </cell>
          <cell r="G36" t="str">
            <v>text(30)</v>
          </cell>
        </row>
        <row r="37">
          <cell r="A37" t="str">
            <v>BM UNIT PERIOD NON-DELIVERY CHARGE</v>
          </cell>
          <cell r="B37" t="str">
            <v>N0037</v>
          </cell>
          <cell r="C37" t="str">
            <v>Bm Unit Period Non-Delivery Charge</v>
          </cell>
          <cell r="G37" t="str">
            <v>decimal(10,2)</v>
          </cell>
        </row>
        <row r="38">
          <cell r="A38" t="str">
            <v>BM UNIT TYPE</v>
          </cell>
          <cell r="B38" t="str">
            <v>N0038</v>
          </cell>
          <cell r="C38" t="str">
            <v>Bm Unit Type</v>
          </cell>
          <cell r="G38" t="str">
            <v>char</v>
          </cell>
          <cell r="H38" t="str">
            <v>BM Unit Type</v>
          </cell>
        </row>
        <row r="39">
          <cell r="A39" t="str">
            <v>POINT ID</v>
          </cell>
          <cell r="B39" t="str">
            <v>N0039</v>
          </cell>
          <cell r="C39" t="str">
            <v>Point Id</v>
          </cell>
          <cell r="G39" t="str">
            <v>text(10)</v>
          </cell>
        </row>
        <row r="40">
          <cell r="A40" t="str">
            <v>BSC CO ACTUAL COST</v>
          </cell>
          <cell r="B40" t="str">
            <v>N0041</v>
          </cell>
          <cell r="C40" t="str">
            <v>Bsc Co Actual Cost</v>
          </cell>
          <cell r="G40" t="str">
            <v>decimal(10,2)</v>
          </cell>
        </row>
        <row r="41">
          <cell r="A41" t="str">
            <v>BSC CO FORECAST COST</v>
          </cell>
          <cell r="B41" t="str">
            <v>N0042</v>
          </cell>
          <cell r="C41" t="str">
            <v>Bsc Co Forecast Cost</v>
          </cell>
          <cell r="G41" t="str">
            <v>decimal(10,2)</v>
          </cell>
        </row>
        <row r="42">
          <cell r="A42" t="str">
            <v>BSC PARTY AGENT NAME</v>
          </cell>
          <cell r="B42" t="str">
            <v>N0043</v>
          </cell>
          <cell r="C42" t="str">
            <v>Bsc Party Agent Name</v>
          </cell>
          <cell r="G42" t="str">
            <v>text(30)</v>
          </cell>
        </row>
        <row r="43">
          <cell r="A43" t="str">
            <v>BSC PARTY AGENT TYPE</v>
          </cell>
          <cell r="B43" t="str">
            <v>N0044</v>
          </cell>
          <cell r="C43" t="str">
            <v>Bsc Party Agent Type</v>
          </cell>
          <cell r="G43" t="str">
            <v>text(2)</v>
          </cell>
          <cell r="H43" t="str">
            <v>Organisation Type</v>
          </cell>
        </row>
        <row r="44">
          <cell r="A44" t="str">
            <v>BSC PARTY ID</v>
          </cell>
          <cell r="B44" t="str">
            <v>N0045</v>
          </cell>
          <cell r="C44" t="str">
            <v>Bsc Party Id</v>
          </cell>
          <cell r="G44" t="str">
            <v>text(8)</v>
          </cell>
        </row>
        <row r="45">
          <cell r="A45" t="str">
            <v>BSC PARTY NAME</v>
          </cell>
          <cell r="B45" t="str">
            <v>N0046</v>
          </cell>
          <cell r="C45" t="str">
            <v>Bsc Party Name</v>
          </cell>
          <cell r="G45" t="str">
            <v>text(30)</v>
          </cell>
        </row>
        <row r="46">
          <cell r="A46" t="str">
            <v>BSC PARTY TYPE</v>
          </cell>
          <cell r="B46" t="str">
            <v>N0047</v>
          </cell>
          <cell r="C46" t="str">
            <v>Bsc Party Type</v>
          </cell>
          <cell r="G46" t="str">
            <v>text(2)</v>
          </cell>
          <cell r="H46" t="str">
            <v>Organisation Type</v>
          </cell>
        </row>
        <row r="47">
          <cell r="A47" t="str">
            <v>BSSC LIMITED COST ALLOCATION</v>
          </cell>
          <cell r="B47" t="str">
            <v>N0048</v>
          </cell>
          <cell r="C47" t="str">
            <v>Bssc Limited Cost Allocation</v>
          </cell>
          <cell r="G47" t="str">
            <v>decimal(10,2)</v>
          </cell>
        </row>
        <row r="48">
          <cell r="A48" t="str">
            <v>CDCA RUN NUMBER</v>
          </cell>
          <cell r="B48" t="str">
            <v>N0049</v>
          </cell>
          <cell r="C48" t="str">
            <v>Cdca Run Number</v>
          </cell>
          <cell r="G48" t="str">
            <v>integer(2)</v>
          </cell>
        </row>
        <row r="49">
          <cell r="A49" t="str">
            <v>CDCA SETTLEMENT DATE</v>
          </cell>
          <cell r="B49" t="str">
            <v>N0050</v>
          </cell>
          <cell r="C49" t="str">
            <v>Cdca Settlement Date</v>
          </cell>
          <cell r="G49" t="str">
            <v>date</v>
          </cell>
        </row>
        <row r="50">
          <cell r="A50" t="str">
            <v>CERTIFICATION/ACCREDITATION STATUS</v>
          </cell>
          <cell r="B50" t="str">
            <v>N0051</v>
          </cell>
          <cell r="C50" t="str">
            <v>Certification/Accreditation Status</v>
          </cell>
          <cell r="G50" t="str">
            <v>char</v>
          </cell>
          <cell r="H50" t="str">
            <v>Certification/Accreditation Status</v>
          </cell>
        </row>
        <row r="51">
          <cell r="A51" t="str">
            <v>CHANNEL NUMBER</v>
          </cell>
          <cell r="B51" t="str">
            <v>N0052</v>
          </cell>
          <cell r="C51" t="str">
            <v>Channel Number</v>
          </cell>
          <cell r="G51" t="str">
            <v>integer(2)</v>
          </cell>
        </row>
        <row r="52">
          <cell r="A52" t="str">
            <v>CHARGE</v>
          </cell>
          <cell r="B52" t="str">
            <v>N0053</v>
          </cell>
          <cell r="C52" t="str">
            <v>Charge</v>
          </cell>
          <cell r="G52" t="str">
            <v>decimal(10,2)</v>
          </cell>
        </row>
        <row r="53">
          <cell r="A53" t="str">
            <v>CHARGE TYPE</v>
          </cell>
          <cell r="B53" t="str">
            <v>N0054</v>
          </cell>
          <cell r="C53" t="str">
            <v>Charge Type</v>
          </cell>
          <cell r="G53" t="str">
            <v>char</v>
          </cell>
          <cell r="H53" t="str">
            <v>Charge Type</v>
          </cell>
        </row>
        <row r="54">
          <cell r="A54" t="str">
            <v>CONTACT PHONE NO</v>
          </cell>
          <cell r="B54" t="str">
            <v>N0056</v>
          </cell>
          <cell r="C54" t="str">
            <v>Contact Phone No</v>
          </cell>
          <cell r="G54" t="str">
            <v>text(15)</v>
          </cell>
        </row>
        <row r="55">
          <cell r="A55" t="str">
            <v>CRA ENCRYPTION KEY</v>
          </cell>
          <cell r="B55" t="str">
            <v>N0057</v>
          </cell>
          <cell r="C55" t="str">
            <v>Cra Encryption Key</v>
          </cell>
          <cell r="G55" t="str">
            <v>text(32)</v>
          </cell>
        </row>
        <row r="56">
          <cell r="A56" t="str">
            <v>CREATION TIME</v>
          </cell>
          <cell r="B56" t="str">
            <v>N0058</v>
          </cell>
          <cell r="C56" t="str">
            <v>Creation Time</v>
          </cell>
          <cell r="G56" t="str">
            <v>datetime</v>
          </cell>
        </row>
        <row r="57">
          <cell r="A57" t="str">
            <v>CREDIT ASSESSMENT EXPORT CAPABILITY</v>
          </cell>
          <cell r="B57" t="str">
            <v>N0059</v>
          </cell>
          <cell r="C57" t="str">
            <v>Credit Assessment Export Capability</v>
          </cell>
          <cell r="G57" t="str">
            <v>decimal(7,3)</v>
          </cell>
        </row>
        <row r="58">
          <cell r="A58" t="str">
            <v>CREDIT ASSESSMENT IMPORT CAPABILITY</v>
          </cell>
          <cell r="B58" t="str">
            <v>N0060</v>
          </cell>
          <cell r="C58" t="str">
            <v>Credit Assessment Import Capability</v>
          </cell>
          <cell r="G58" t="str">
            <v>decimal(7,3)</v>
          </cell>
        </row>
        <row r="59">
          <cell r="A59" t="str">
            <v>CREDITED ENERGY VOLUME</v>
          </cell>
          <cell r="B59" t="str">
            <v>N0061</v>
          </cell>
          <cell r="C59" t="str">
            <v>Credited Energy Volume</v>
          </cell>
          <cell r="G59" t="str">
            <v>decimal(10,3)</v>
          </cell>
        </row>
        <row r="60">
          <cell r="A60" t="str">
            <v>DATE OF AGGREGATION</v>
          </cell>
          <cell r="B60" t="str">
            <v>N0062</v>
          </cell>
          <cell r="C60" t="str">
            <v>Date Of Aggregation</v>
          </cell>
          <cell r="G60" t="str">
            <v>date</v>
          </cell>
        </row>
        <row r="61">
          <cell r="A61" t="str">
            <v>DEFAULT FLAG</v>
          </cell>
          <cell r="B61" t="str">
            <v>N0063</v>
          </cell>
          <cell r="C61" t="str">
            <v>Default Flag</v>
          </cell>
          <cell r="G61" t="str">
            <v>boolean</v>
          </cell>
        </row>
        <row r="62">
          <cell r="A62" t="str">
            <v>DEMAND CAPACITY</v>
          </cell>
          <cell r="B62" t="str">
            <v>N0064</v>
          </cell>
          <cell r="C62" t="str">
            <v>Demand Capacity</v>
          </cell>
          <cell r="G62" t="str">
            <v>decimal(13,3)</v>
          </cell>
        </row>
        <row r="63">
          <cell r="A63" t="str">
            <v>DISTRIBUTION METHOD</v>
          </cell>
          <cell r="B63" t="str">
            <v>N0065</v>
          </cell>
          <cell r="C63" t="str">
            <v>Distribution Method</v>
          </cell>
          <cell r="G63" t="str">
            <v>text(20)</v>
          </cell>
        </row>
        <row r="64">
          <cell r="A64" t="str">
            <v>DISTRIBUTOR BSC PARTY ID</v>
          </cell>
          <cell r="B64" t="str">
            <v>N0066</v>
          </cell>
          <cell r="C64" t="str">
            <v>Distributor Bsc Party Id</v>
          </cell>
          <cell r="G64" t="str">
            <v>text(8)</v>
          </cell>
        </row>
        <row r="65">
          <cell r="A65" t="str">
            <v>E-MAIL ADDRESS</v>
          </cell>
          <cell r="B65" t="str">
            <v>N0067</v>
          </cell>
          <cell r="C65" t="str">
            <v>E-Mail Address</v>
          </cell>
          <cell r="G65" t="str">
            <v>text(80)</v>
          </cell>
        </row>
        <row r="66">
          <cell r="A66" t="str">
            <v>ECV PARTY 1 ID</v>
          </cell>
          <cell r="B66" t="str">
            <v>N0068</v>
          </cell>
          <cell r="C66" t="str">
            <v>Ecv Party 1 Id</v>
          </cell>
          <cell r="G66" t="str">
            <v>text(8)</v>
          </cell>
        </row>
        <row r="67">
          <cell r="A67" t="str">
            <v>ECV PARTY 1 NAME</v>
          </cell>
          <cell r="B67" t="str">
            <v>N0069</v>
          </cell>
          <cell r="C67" t="str">
            <v>Ecv Party 1 Name</v>
          </cell>
          <cell r="G67" t="str">
            <v>text(30)</v>
          </cell>
        </row>
        <row r="68">
          <cell r="A68" t="str">
            <v>ECV PARTY 1 P/C FLAG</v>
          </cell>
          <cell r="B68" t="str">
            <v>N0070</v>
          </cell>
          <cell r="C68" t="str">
            <v>Ecv Party 1 P/C Flag</v>
          </cell>
          <cell r="G68" t="str">
            <v>char</v>
          </cell>
          <cell r="H68" t="str">
            <v>P/C Flag</v>
          </cell>
        </row>
        <row r="69">
          <cell r="A69" t="str">
            <v>ECV PARTY 1 PRODUCTION/CONSUMPTION FLAG</v>
          </cell>
          <cell r="B69" t="str">
            <v>N0071</v>
          </cell>
          <cell r="C69" t="str">
            <v>Ecv Party 1 Production/Consumption Flag</v>
          </cell>
          <cell r="G69" t="str">
            <v>char</v>
          </cell>
          <cell r="H69" t="str">
            <v>P/C Flag</v>
          </cell>
        </row>
        <row r="70">
          <cell r="A70" t="str">
            <v>ECV PARTY 2 ID</v>
          </cell>
          <cell r="B70" t="str">
            <v>N0072</v>
          </cell>
          <cell r="C70" t="str">
            <v>Ecv Party 2 Id</v>
          </cell>
          <cell r="G70" t="str">
            <v>text(8)</v>
          </cell>
        </row>
        <row r="71">
          <cell r="A71" t="str">
            <v>ECV PARTY 2 NAME</v>
          </cell>
          <cell r="B71" t="str">
            <v>N0073</v>
          </cell>
          <cell r="C71" t="str">
            <v>Ecv Party 2 Name</v>
          </cell>
          <cell r="G71" t="str">
            <v>text(30)</v>
          </cell>
        </row>
        <row r="72">
          <cell r="A72" t="str">
            <v>ECV PARTY 2 P/C FLAG</v>
          </cell>
          <cell r="B72" t="str">
            <v>N0074</v>
          </cell>
          <cell r="C72" t="str">
            <v>Ecv Party 2 P/C Flag</v>
          </cell>
          <cell r="G72" t="str">
            <v>char</v>
          </cell>
          <cell r="H72" t="str">
            <v>P/C Flag</v>
          </cell>
        </row>
        <row r="73">
          <cell r="A73" t="str">
            <v>ECV PARTY 2 PRODUCTION/CONSUMPTION FLAG</v>
          </cell>
          <cell r="B73" t="str">
            <v>N0075</v>
          </cell>
          <cell r="C73" t="str">
            <v>Ecv Party 2 Production/Consumption Flag</v>
          </cell>
          <cell r="G73" t="str">
            <v>char</v>
          </cell>
          <cell r="H73" t="str">
            <v>P/C Flag</v>
          </cell>
        </row>
        <row r="74">
          <cell r="A74" t="str">
            <v>ECVAA RUN NUMBER</v>
          </cell>
          <cell r="B74" t="str">
            <v>N0076</v>
          </cell>
          <cell r="C74" t="str">
            <v>Ecvaa Run Number</v>
          </cell>
          <cell r="G74" t="str">
            <v>integer(3)</v>
          </cell>
        </row>
        <row r="75">
          <cell r="A75" t="str">
            <v>ECVN REFERENCE CODE</v>
          </cell>
          <cell r="B75" t="str">
            <v>N0077</v>
          </cell>
          <cell r="C75" t="str">
            <v>Ecvn Reference Code</v>
          </cell>
          <cell r="G75" t="str">
            <v>text(10)</v>
          </cell>
        </row>
        <row r="76">
          <cell r="A76" t="str">
            <v>ECVNA ID</v>
          </cell>
          <cell r="B76" t="str">
            <v>N0078</v>
          </cell>
          <cell r="C76" t="str">
            <v>Ecvna Id</v>
          </cell>
          <cell r="G76" t="str">
            <v>text(8)</v>
          </cell>
        </row>
        <row r="77">
          <cell r="A77" t="str">
            <v>ECVNA NAME</v>
          </cell>
          <cell r="B77" t="str">
            <v>N0079</v>
          </cell>
          <cell r="C77" t="str">
            <v>Ecvna Name</v>
          </cell>
          <cell r="G77" t="str">
            <v>text(30)</v>
          </cell>
        </row>
        <row r="78">
          <cell r="A78" t="str">
            <v>ECVNAA ID</v>
          </cell>
          <cell r="B78" t="str">
            <v>N0080</v>
          </cell>
          <cell r="C78" t="str">
            <v>Ecvnaa Id</v>
          </cell>
          <cell r="G78" t="str">
            <v>text(10)</v>
          </cell>
        </row>
        <row r="79">
          <cell r="A79" t="str">
            <v>EFFECTIVE FROM DATE</v>
          </cell>
          <cell r="B79" t="str">
            <v>N0081</v>
          </cell>
          <cell r="C79" t="str">
            <v>Effective From Date</v>
          </cell>
          <cell r="G79" t="str">
            <v>date</v>
          </cell>
        </row>
        <row r="80">
          <cell r="A80" t="str">
            <v>EFFECTIVE FROM SETTLEMENT DATE</v>
          </cell>
          <cell r="B80" t="str">
            <v>N0082</v>
          </cell>
          <cell r="C80" t="str">
            <v>Effective From Settlement Date</v>
          </cell>
          <cell r="G80" t="str">
            <v>date</v>
          </cell>
        </row>
        <row r="81">
          <cell r="A81" t="str">
            <v>EFFECTIVE TO DATE</v>
          </cell>
          <cell r="B81" t="str">
            <v>N0083</v>
          </cell>
          <cell r="C81" t="str">
            <v>Effective To Date</v>
          </cell>
          <cell r="G81" t="str">
            <v>date</v>
          </cell>
        </row>
        <row r="82">
          <cell r="A82" t="str">
            <v>EFFECTIVE TO SETTLEMENT DATE</v>
          </cell>
          <cell r="B82" t="str">
            <v>N0084</v>
          </cell>
          <cell r="C82" t="str">
            <v>Effective To Settlement Date</v>
          </cell>
          <cell r="G82" t="str">
            <v>date</v>
          </cell>
        </row>
        <row r="83">
          <cell r="A83" t="str">
            <v>ENERGY CONTRACT VOLUME</v>
          </cell>
          <cell r="B83" t="str">
            <v>N0085</v>
          </cell>
          <cell r="C83" t="str">
            <v>Energy Contract Volume</v>
          </cell>
          <cell r="G83" t="str">
            <v>decimal(10,3)</v>
          </cell>
        </row>
        <row r="84">
          <cell r="A84" t="str">
            <v>ENERGY IMBALANCE CASHFLOW</v>
          </cell>
          <cell r="B84" t="str">
            <v>N0086</v>
          </cell>
          <cell r="C84" t="str">
            <v>Energy Imbalance Cashflow</v>
          </cell>
          <cell r="G84" t="str">
            <v>decimal(10,2)</v>
          </cell>
        </row>
        <row r="85">
          <cell r="A85" t="str">
            <v>ENERGY IMBALANCE CHARGE</v>
          </cell>
          <cell r="B85" t="str">
            <v>N0087</v>
          </cell>
          <cell r="C85" t="str">
            <v>Energy Imbalance Charge</v>
          </cell>
          <cell r="G85" t="str">
            <v>decimal(10,2)</v>
          </cell>
        </row>
        <row r="86">
          <cell r="A86" t="str">
            <v>ENERGY VOLUME READING</v>
          </cell>
          <cell r="B86" t="str">
            <v>N0088</v>
          </cell>
          <cell r="C86" t="str">
            <v>Energy Volume Reading</v>
          </cell>
          <cell r="G86" t="str">
            <v>decimal (10,3)</v>
          </cell>
        </row>
        <row r="87">
          <cell r="A87" t="str">
            <v>ESTIMATE AGREED INDICATOR</v>
          </cell>
          <cell r="B87" t="str">
            <v>N0089</v>
          </cell>
          <cell r="C87" t="str">
            <v>Estimate Agreed Indicator</v>
          </cell>
          <cell r="G87" t="str">
            <v>boolean</v>
          </cell>
        </row>
        <row r="88">
          <cell r="A88" t="str">
            <v>ESTIMATE INDICATOR</v>
          </cell>
          <cell r="B88" t="str">
            <v>N0090</v>
          </cell>
          <cell r="C88" t="str">
            <v>Estimate Indicator</v>
          </cell>
          <cell r="G88" t="str">
            <v>boolean</v>
          </cell>
        </row>
        <row r="89">
          <cell r="A89" t="str">
            <v>ESTIMATED METER VOLUME</v>
          </cell>
          <cell r="B89" t="str">
            <v>N0091</v>
          </cell>
          <cell r="C89" t="str">
            <v>Estimated Meter Volume</v>
          </cell>
          <cell r="G89" t="str">
            <v>decimal(12,3)</v>
          </cell>
        </row>
        <row r="90">
          <cell r="A90" t="str">
            <v>ESTIMATION METHOD</v>
          </cell>
          <cell r="B90" t="str">
            <v>N0092</v>
          </cell>
          <cell r="C90" t="str">
            <v>Estimation Method</v>
          </cell>
          <cell r="G90" t="str">
            <v>char</v>
          </cell>
          <cell r="H90" t="str">
            <v>Estimation Method</v>
          </cell>
        </row>
        <row r="91">
          <cell r="A91" t="str">
            <v>EXCEPTION DESCRIPTION</v>
          </cell>
          <cell r="B91" t="str">
            <v>N0093</v>
          </cell>
          <cell r="C91" t="str">
            <v>Exception Description</v>
          </cell>
          <cell r="G91" t="str">
            <v>text(255)</v>
          </cell>
        </row>
        <row r="92">
          <cell r="A92" t="str">
            <v>EXCEPTION TYPE</v>
          </cell>
          <cell r="B92" t="str">
            <v>N0094</v>
          </cell>
          <cell r="C92" t="str">
            <v>Exception Type</v>
          </cell>
          <cell r="G92" t="str">
            <v>char</v>
          </cell>
          <cell r="H92" t="str">
            <v>BMRA Exception Type</v>
          </cell>
        </row>
        <row r="93">
          <cell r="A93" t="str">
            <v>INTERCONNECTOR ADMINISTRATOR ID</v>
          </cell>
          <cell r="B93" t="str">
            <v>N0095</v>
          </cell>
          <cell r="C93" t="str">
            <v>Interconnector Administrator Id</v>
          </cell>
          <cell r="G93" t="str">
            <v>text(8)</v>
          </cell>
        </row>
        <row r="94">
          <cell r="A94" t="str">
            <v>INTERCONNECTOR ERROR ADMINISTRATOR ID</v>
          </cell>
          <cell r="B94" t="str">
            <v>N0097</v>
          </cell>
          <cell r="C94" t="str">
            <v>Interconnector Error Administrator Id</v>
          </cell>
          <cell r="G94" t="str">
            <v>text(8)</v>
          </cell>
        </row>
        <row r="95">
          <cell r="A95" t="str">
            <v>INTERCONNECTOR ID</v>
          </cell>
          <cell r="B95" t="str">
            <v>N0098</v>
          </cell>
          <cell r="C95" t="str">
            <v>Interconnector Id</v>
          </cell>
          <cell r="G95" t="str">
            <v>text(10)</v>
          </cell>
        </row>
        <row r="96">
          <cell r="A96" t="str">
            <v>INTERCONNECTOR NAME</v>
          </cell>
          <cell r="B96" t="str">
            <v>N0099</v>
          </cell>
          <cell r="C96" t="str">
            <v>Interconnector Name</v>
          </cell>
          <cell r="G96" t="str">
            <v>text(30)</v>
          </cell>
        </row>
        <row r="97">
          <cell r="A97" t="str">
            <v>FAX NO</v>
          </cell>
          <cell r="B97" t="str">
            <v>N0100</v>
          </cell>
          <cell r="C97" t="str">
            <v>Fax No</v>
          </cell>
          <cell r="G97" t="str">
            <v>text(15)</v>
          </cell>
        </row>
        <row r="98">
          <cell r="A98" t="str">
            <v>FILE IDENTIFIER</v>
          </cell>
          <cell r="B98" t="str">
            <v>N0101</v>
          </cell>
          <cell r="C98" t="str">
            <v>File Identifier</v>
          </cell>
          <cell r="G98" t="str">
            <v>text(10)</v>
          </cell>
        </row>
        <row r="99">
          <cell r="A99" t="str">
            <v>FILE TYPE</v>
          </cell>
          <cell r="B99" t="str">
            <v>N0102</v>
          </cell>
          <cell r="C99" t="str">
            <v>File Type</v>
          </cell>
          <cell r="F99" t="str">
            <v xml:space="preserve"> </v>
          </cell>
          <cell r="G99" t="str">
            <v>text(8)</v>
          </cell>
        </row>
        <row r="100">
          <cell r="A100" t="str">
            <v>FILLER 1</v>
          </cell>
          <cell r="B100" t="str">
            <v>N0103</v>
          </cell>
          <cell r="C100" t="str">
            <v>Filler 1</v>
          </cell>
          <cell r="G100" t="str">
            <v>text(2)</v>
          </cell>
        </row>
        <row r="101">
          <cell r="A101" t="str">
            <v>FILLER 2</v>
          </cell>
          <cell r="B101" t="str">
            <v>N0104</v>
          </cell>
          <cell r="C101" t="str">
            <v>Filler 2</v>
          </cell>
          <cell r="G101" t="str">
            <v>text(1)</v>
          </cell>
        </row>
        <row r="102">
          <cell r="A102" t="str">
            <v>FILLER 3</v>
          </cell>
          <cell r="B102" t="str">
            <v>N0105</v>
          </cell>
          <cell r="C102" t="str">
            <v>Filler 3</v>
          </cell>
          <cell r="G102" t="str">
            <v>integer(2)</v>
          </cell>
        </row>
        <row r="103">
          <cell r="A103" t="str">
            <v>FILLER 4</v>
          </cell>
          <cell r="B103" t="str">
            <v>N0106</v>
          </cell>
          <cell r="C103" t="str">
            <v>Filler 4</v>
          </cell>
          <cell r="G103" t="str">
            <v>text(1)</v>
          </cell>
        </row>
        <row r="104">
          <cell r="A104" t="str">
            <v>FILLER 5</v>
          </cell>
          <cell r="B104" t="str">
            <v>N0107</v>
          </cell>
          <cell r="C104" t="str">
            <v>Filler 5</v>
          </cell>
          <cell r="G104" t="str">
            <v>decimal(15,3)</v>
          </cell>
        </row>
        <row r="105">
          <cell r="A105" t="str">
            <v>FILLER 6</v>
          </cell>
          <cell r="B105" t="str">
            <v>N0108</v>
          </cell>
          <cell r="C105" t="str">
            <v>Filler 6</v>
          </cell>
          <cell r="G105" t="str">
            <v>decimal(15,3)</v>
          </cell>
        </row>
        <row r="106">
          <cell r="A106" t="str">
            <v>FIXED METERED VOLUME REALLOCATION</v>
          </cell>
          <cell r="B106" t="str">
            <v>N0109</v>
          </cell>
          <cell r="C106" t="str">
            <v>Fixed Metered Volume Reallocation</v>
          </cell>
          <cell r="G106" t="str">
            <v>decimal(10,3)</v>
          </cell>
        </row>
        <row r="107">
          <cell r="A107" t="str">
            <v>FPN FLAG</v>
          </cell>
          <cell r="B107" t="str">
            <v>N0110</v>
          </cell>
          <cell r="C107" t="str">
            <v>Fpn Flag</v>
          </cell>
          <cell r="G107" t="str">
            <v>boolean</v>
          </cell>
        </row>
        <row r="108">
          <cell r="A108" t="str">
            <v>FPN VALUE FROM</v>
          </cell>
          <cell r="B108" t="str">
            <v>N0111</v>
          </cell>
          <cell r="C108" t="str">
            <v>Fpn Value From</v>
          </cell>
          <cell r="G108" t="str">
            <v>decimal(10,3)</v>
          </cell>
        </row>
        <row r="109">
          <cell r="A109" t="str">
            <v>FPN VALUE TO</v>
          </cell>
          <cell r="B109" t="str">
            <v>N0112</v>
          </cell>
          <cell r="C109" t="str">
            <v>Fpn Value To</v>
          </cell>
          <cell r="G109" t="str">
            <v>decimal(10,3)</v>
          </cell>
        </row>
        <row r="110">
          <cell r="A110" t="str">
            <v>FROM PARTICIPANT ID</v>
          </cell>
          <cell r="B110" t="str">
            <v>N0113</v>
          </cell>
          <cell r="C110" t="str">
            <v>From Participant Id</v>
          </cell>
          <cell r="G110" t="str">
            <v>text(8)</v>
          </cell>
        </row>
        <row r="111">
          <cell r="A111" t="str">
            <v>FROM ROLE CODE</v>
          </cell>
          <cell r="B111" t="str">
            <v>N0114</v>
          </cell>
          <cell r="C111" t="str">
            <v>From Role Code</v>
          </cell>
          <cell r="G111" t="str">
            <v>text(2)</v>
          </cell>
        </row>
        <row r="112">
          <cell r="A112" t="str">
            <v>GENERATION CAPACITY</v>
          </cell>
          <cell r="B112" t="str">
            <v>N0115</v>
          </cell>
          <cell r="C112" t="str">
            <v>Generation Capacity</v>
          </cell>
          <cell r="G112" t="str">
            <v>decimal(13,3)</v>
          </cell>
        </row>
        <row r="113">
          <cell r="A113" t="str">
            <v>GSP GROUP ID</v>
          </cell>
          <cell r="B113" t="str">
            <v>N0116</v>
          </cell>
          <cell r="C113" t="str">
            <v>Gsp Group Id</v>
          </cell>
          <cell r="G113" t="str">
            <v>text(2)</v>
          </cell>
        </row>
        <row r="114">
          <cell r="A114" t="str">
            <v>GSP GROUP NAME</v>
          </cell>
          <cell r="B114" t="str">
            <v>N0117</v>
          </cell>
          <cell r="C114" t="str">
            <v>Gsp Group Name</v>
          </cell>
          <cell r="G114" t="str">
            <v>text(30)</v>
          </cell>
        </row>
        <row r="115">
          <cell r="A115" t="str">
            <v>GSP GROUP TAKE</v>
          </cell>
          <cell r="B115" t="str">
            <v>N0118</v>
          </cell>
          <cell r="C115" t="str">
            <v>Gsp Group Take</v>
          </cell>
          <cell r="G115" t="str">
            <v>decimal(14,4)</v>
          </cell>
        </row>
        <row r="116">
          <cell r="A116" t="str">
            <v>GSP ID</v>
          </cell>
          <cell r="B116" t="str">
            <v>N0119</v>
          </cell>
          <cell r="C116" t="str">
            <v>Gsp Id</v>
          </cell>
          <cell r="G116" t="str">
            <v>text(10)</v>
          </cell>
        </row>
        <row r="117">
          <cell r="A117" t="str">
            <v>IMBALANCE VOLUME</v>
          </cell>
          <cell r="B117" t="str">
            <v>N0120</v>
          </cell>
          <cell r="C117" t="str">
            <v>Imbalance Volume</v>
          </cell>
          <cell r="G117" t="str">
            <v>decimal(10,3)</v>
          </cell>
        </row>
        <row r="118">
          <cell r="A118" t="str">
            <v>IMPORT/EXPORT INDICATOR</v>
          </cell>
          <cell r="B118" t="str">
            <v>N0121</v>
          </cell>
          <cell r="C118" t="str">
            <v>Import/Export Indicator</v>
          </cell>
          <cell r="G118" t="str">
            <v>char</v>
          </cell>
          <cell r="H118" t="str">
            <v>I/E Flag</v>
          </cell>
        </row>
        <row r="119">
          <cell r="A119" t="str">
            <v>INFORMATION IMBALANCE CASHFLOW</v>
          </cell>
          <cell r="B119" t="str">
            <v>N0122</v>
          </cell>
          <cell r="C119" t="str">
            <v>Information Imbalance Cashflow</v>
          </cell>
          <cell r="G119" t="str">
            <v>decimal(10,2)</v>
          </cell>
        </row>
        <row r="120">
          <cell r="A120" t="str">
            <v>INFORMATION IMBALANCE CHARGE</v>
          </cell>
          <cell r="B120" t="str">
            <v>N0123</v>
          </cell>
          <cell r="C120" t="str">
            <v>Information Imbalance Charge</v>
          </cell>
          <cell r="G120" t="str">
            <v>decimal(10,2)</v>
          </cell>
        </row>
        <row r="121">
          <cell r="A121" t="str">
            <v>INFORMATION IMBALANCE PRICE 1</v>
          </cell>
          <cell r="B121" t="str">
            <v>N0124</v>
          </cell>
          <cell r="C121" t="str">
            <v>Information Imbalance Price 1</v>
          </cell>
          <cell r="G121" t="str">
            <v>decimal(10,5)</v>
          </cell>
        </row>
        <row r="122">
          <cell r="A122" t="str">
            <v>INFORMATION IMBALANCE PRICE 2</v>
          </cell>
          <cell r="B122" t="str">
            <v>N0125</v>
          </cell>
          <cell r="C122" t="str">
            <v>Information Imbalance Price 2</v>
          </cell>
          <cell r="G122" t="str">
            <v>decimal(10,5)</v>
          </cell>
        </row>
        <row r="123">
          <cell r="A123" t="str">
            <v>JOINT BM UNIT ID</v>
          </cell>
          <cell r="B123" t="str">
            <v>N0126</v>
          </cell>
          <cell r="C123" t="str">
            <v>Joint Bm Unit Id</v>
          </cell>
          <cell r="G123" t="str">
            <v>text(11)</v>
          </cell>
        </row>
        <row r="124">
          <cell r="A124" t="str">
            <v>LEAD PARTY ID</v>
          </cell>
          <cell r="B124" t="str">
            <v>N0127</v>
          </cell>
          <cell r="C124" t="str">
            <v>Lead Party Id</v>
          </cell>
          <cell r="G124" t="str">
            <v>text(8)</v>
          </cell>
        </row>
        <row r="125">
          <cell r="A125" t="str">
            <v>LEAD PARTY NAME</v>
          </cell>
          <cell r="B125" t="str">
            <v>N0128</v>
          </cell>
          <cell r="C125" t="str">
            <v>Lead Party Name</v>
          </cell>
          <cell r="G125" t="str">
            <v>text(30)</v>
          </cell>
        </row>
        <row r="126">
          <cell r="A126" t="str">
            <v>LEAD PARTY PRODUCTION/CONSUMPTION FLAG</v>
          </cell>
          <cell r="B126" t="str">
            <v>N0129</v>
          </cell>
          <cell r="C126" t="str">
            <v>Lead Party Production/Consumption Flag</v>
          </cell>
          <cell r="G126" t="str">
            <v>char</v>
          </cell>
          <cell r="H126" t="str">
            <v>P/C Flag</v>
          </cell>
        </row>
        <row r="127">
          <cell r="A127" t="str">
            <v>LEVEL FROM</v>
          </cell>
          <cell r="B127" t="str">
            <v>N0130</v>
          </cell>
          <cell r="C127" t="str">
            <v>Level From</v>
          </cell>
          <cell r="G127" t="str">
            <v>decimal(10,3)</v>
          </cell>
        </row>
        <row r="128">
          <cell r="A128" t="str">
            <v>LEVEL TO</v>
          </cell>
          <cell r="B128" t="str">
            <v>N0131</v>
          </cell>
          <cell r="C128" t="str">
            <v>Level To</v>
          </cell>
          <cell r="G128" t="str">
            <v>decimal(10,3)</v>
          </cell>
        </row>
        <row r="129">
          <cell r="A129" t="str">
            <v>LINE LOSS FACTOR</v>
          </cell>
          <cell r="B129" t="str">
            <v>N0132</v>
          </cell>
          <cell r="C129" t="str">
            <v>Line Loss Factor</v>
          </cell>
          <cell r="G129" t="str">
            <v>decimal(8,7)</v>
          </cell>
        </row>
        <row r="130">
          <cell r="A130" t="str">
            <v>MAIN/CHECK INDICATOR</v>
          </cell>
          <cell r="B130" t="str">
            <v>N0133</v>
          </cell>
          <cell r="C130" t="str">
            <v>Main/Check Indicator</v>
          </cell>
          <cell r="G130" t="str">
            <v>char</v>
          </cell>
          <cell r="H130" t="str">
            <v>Main/Check Indicator</v>
          </cell>
        </row>
        <row r="131">
          <cell r="A131" t="str">
            <v>MEASUREMENT QUANTITY</v>
          </cell>
          <cell r="B131" t="str">
            <v>N0134</v>
          </cell>
          <cell r="C131" t="str">
            <v>Measurement Quantity</v>
          </cell>
          <cell r="G131" t="str">
            <v>text(2)</v>
          </cell>
          <cell r="H131" t="str">
            <v>Measurement Quantity</v>
          </cell>
        </row>
        <row r="132">
          <cell r="A132" t="str">
            <v>METER OPERATOR AGENT ID</v>
          </cell>
          <cell r="B132" t="str">
            <v>N0135</v>
          </cell>
          <cell r="C132" t="str">
            <v>Meter Operator Agent Id</v>
          </cell>
          <cell r="G132" t="str">
            <v>text(8)</v>
          </cell>
        </row>
        <row r="133">
          <cell r="A133" t="str">
            <v>METER READING STATUS</v>
          </cell>
          <cell r="B133" t="str">
            <v>N0136</v>
          </cell>
          <cell r="C133" t="str">
            <v>Meter Reading Status</v>
          </cell>
          <cell r="G133" t="str">
            <v>char</v>
          </cell>
          <cell r="H133" t="str">
            <v>Meter Reading Status</v>
          </cell>
        </row>
        <row r="134">
          <cell r="A134" t="str">
            <v>METER READING VOLUME</v>
          </cell>
          <cell r="B134" t="str">
            <v>N0137</v>
          </cell>
          <cell r="C134" t="str">
            <v>Meter Reading Volume</v>
          </cell>
          <cell r="G134" t="str">
            <v>decimal(12,3)</v>
          </cell>
        </row>
        <row r="135">
          <cell r="A135" t="str">
            <v>METER SERIAL NUMBER</v>
          </cell>
          <cell r="B135" t="str">
            <v>N0138</v>
          </cell>
          <cell r="C135" t="str">
            <v>Meter Serial Number</v>
          </cell>
          <cell r="G135" t="str">
            <v>text(10)</v>
          </cell>
        </row>
        <row r="136">
          <cell r="A136" t="str">
            <v>METER VOLUME</v>
          </cell>
          <cell r="B136" t="str">
            <v>N0139</v>
          </cell>
          <cell r="C136" t="str">
            <v>Meter Volume</v>
          </cell>
          <cell r="G136" t="str">
            <v>decimal(10,3)</v>
          </cell>
        </row>
        <row r="137">
          <cell r="A137" t="str">
            <v>METERED VOLUME FIXED REALLOCATION</v>
          </cell>
          <cell r="B137" t="str">
            <v>N0140</v>
          </cell>
          <cell r="C137" t="str">
            <v>Metered Volume Fixed Reallocation</v>
          </cell>
          <cell r="G137" t="str">
            <v>decimal(10,3)</v>
          </cell>
        </row>
        <row r="138">
          <cell r="A138" t="str">
            <v>METERED VOLUME PERCENTAGE REALLOCATION</v>
          </cell>
          <cell r="B138" t="str">
            <v>N0141</v>
          </cell>
          <cell r="C138" t="str">
            <v>Metered Volume Percentage Reallocation</v>
          </cell>
          <cell r="G138" t="str">
            <v>decimal(8,5)</v>
          </cell>
        </row>
        <row r="139">
          <cell r="A139" t="str">
            <v>METERING SYSTEM ID</v>
          </cell>
          <cell r="B139" t="str">
            <v>N0142</v>
          </cell>
          <cell r="C139" t="str">
            <v>Metering System Id</v>
          </cell>
          <cell r="G139" t="str">
            <v>text(13)</v>
          </cell>
        </row>
        <row r="140">
          <cell r="A140" t="str">
            <v>MVRN REFERENCE CODE</v>
          </cell>
          <cell r="B140" t="str">
            <v>N0144</v>
          </cell>
          <cell r="C140" t="str">
            <v>Mvrn Reference Code</v>
          </cell>
          <cell r="G140" t="str">
            <v>text(10)</v>
          </cell>
        </row>
        <row r="141">
          <cell r="A141" t="str">
            <v>MVRNA ID</v>
          </cell>
          <cell r="B141" t="str">
            <v>N0145</v>
          </cell>
          <cell r="C141" t="str">
            <v>Mvrna Id</v>
          </cell>
          <cell r="G141" t="str">
            <v>text(8)</v>
          </cell>
        </row>
        <row r="142">
          <cell r="A142" t="str">
            <v>MVRNA NAME</v>
          </cell>
          <cell r="B142" t="str">
            <v>N0146</v>
          </cell>
          <cell r="C142" t="str">
            <v>Mvrna Name</v>
          </cell>
          <cell r="G142" t="str">
            <v>text(30)</v>
          </cell>
        </row>
        <row r="143">
          <cell r="A143" t="str">
            <v>MVRNAA ID</v>
          </cell>
          <cell r="B143" t="str">
            <v>N0147</v>
          </cell>
          <cell r="C143" t="str">
            <v>Mvrnaa Id</v>
          </cell>
          <cell r="G143" t="str">
            <v>text(10)</v>
          </cell>
        </row>
        <row r="144">
          <cell r="A144" t="str">
            <v>MVRNAA KEY</v>
          </cell>
          <cell r="B144" t="str">
            <v>N0148</v>
          </cell>
          <cell r="C144" t="str">
            <v>Mvrnaa Key</v>
          </cell>
          <cell r="G144" t="str">
            <v>text(10)</v>
          </cell>
        </row>
        <row r="145">
          <cell r="A145" t="str">
            <v>NATIONAL GRID REFERENCE</v>
          </cell>
          <cell r="B145" t="str">
            <v>N0149</v>
          </cell>
          <cell r="C145" t="str">
            <v>National Grid Reference</v>
          </cell>
          <cell r="G145" t="str">
            <v>text(12)</v>
          </cell>
        </row>
        <row r="146">
          <cell r="A146" t="str">
            <v>NGC BM UNIT NAME</v>
          </cell>
          <cell r="B146" t="str">
            <v>N0150</v>
          </cell>
          <cell r="C146" t="str">
            <v>Ngc Bm Unit Name</v>
          </cell>
          <cell r="G146" t="str">
            <v>text(9)</v>
          </cell>
        </row>
        <row r="147">
          <cell r="A147" t="str">
            <v>NON-DELIVERY CHARGE</v>
          </cell>
          <cell r="B147" t="str">
            <v>N0151</v>
          </cell>
          <cell r="C147" t="str">
            <v>Non-Delivery Charge</v>
          </cell>
          <cell r="G147" t="str">
            <v>decimal(10,2)</v>
          </cell>
        </row>
        <row r="148">
          <cell r="A148" t="str">
            <v>NUMBER OF TRADES</v>
          </cell>
          <cell r="B148" t="str">
            <v>N0152</v>
          </cell>
          <cell r="C148" t="str">
            <v>Number Of Trades</v>
          </cell>
          <cell r="G148" t="str">
            <v>integer(8)</v>
          </cell>
        </row>
        <row r="149">
          <cell r="A149" t="str">
            <v>OFFER PRICE</v>
          </cell>
          <cell r="B149" t="str">
            <v>N0153</v>
          </cell>
          <cell r="C149" t="str">
            <v>Offer Price</v>
          </cell>
          <cell r="G149" t="str">
            <v>decimal(10,5)</v>
          </cell>
        </row>
        <row r="150">
          <cell r="A150" t="str">
            <v>ORIGINAL METER READING</v>
          </cell>
          <cell r="B150" t="str">
            <v>N0154</v>
          </cell>
          <cell r="C150" t="str">
            <v>Original Meter Reading</v>
          </cell>
          <cell r="G150" t="str">
            <v>decimal(12,3)</v>
          </cell>
        </row>
        <row r="151">
          <cell r="A151" t="str">
            <v>OUTSTATION ID</v>
          </cell>
          <cell r="B151" t="str">
            <v>N0155</v>
          </cell>
          <cell r="C151" t="str">
            <v>Outstation Id</v>
          </cell>
          <cell r="G151" t="str">
            <v>text(20)</v>
          </cell>
        </row>
        <row r="152">
          <cell r="A152" t="str">
            <v>PARTY AGENT AUTHENTICATION NAME</v>
          </cell>
          <cell r="B152" t="str">
            <v>N0156</v>
          </cell>
          <cell r="C152" t="str">
            <v>Party Agent Authentication Name</v>
          </cell>
          <cell r="G152" t="str">
            <v>text(30)</v>
          </cell>
        </row>
        <row r="153">
          <cell r="A153" t="str">
            <v>PARTY AGENT AUTHENTICATION PASSWORD</v>
          </cell>
          <cell r="B153" t="str">
            <v>N0157</v>
          </cell>
          <cell r="C153" t="str">
            <v>Party Agent Authentication Password</v>
          </cell>
          <cell r="G153" t="str">
            <v>text(8)</v>
          </cell>
        </row>
        <row r="154">
          <cell r="A154" t="str">
            <v>PARTY AUTHENTICATION KEY DETAILS</v>
          </cell>
          <cell r="B154" t="str">
            <v>N0158</v>
          </cell>
          <cell r="C154" t="str">
            <v>Party Authentication Key Details</v>
          </cell>
          <cell r="G154" t="str">
            <v>text(10)</v>
          </cell>
        </row>
        <row r="155">
          <cell r="A155" t="str">
            <v>PARTY AUTHENTICATION NAME</v>
          </cell>
          <cell r="B155" t="str">
            <v>N0159</v>
          </cell>
          <cell r="C155" t="str">
            <v>Party Authentication Name</v>
          </cell>
          <cell r="G155" t="str">
            <v>text(30)</v>
          </cell>
        </row>
        <row r="156">
          <cell r="A156" t="str">
            <v>PARTY AUTHENTICATION PASSWORD</v>
          </cell>
          <cell r="B156" t="str">
            <v>N0160</v>
          </cell>
          <cell r="C156" t="str">
            <v>Party Authentication Password</v>
          </cell>
          <cell r="G156" t="str">
            <v>text(8)</v>
          </cell>
        </row>
        <row r="157">
          <cell r="A157" t="str">
            <v>PARTY TYPE</v>
          </cell>
          <cell r="B157" t="str">
            <v>N0161</v>
          </cell>
          <cell r="C157" t="str">
            <v>Party Type</v>
          </cell>
          <cell r="G157" t="str">
            <v>text(2)</v>
          </cell>
          <cell r="H157" t="str">
            <v>Organisation Type</v>
          </cell>
        </row>
        <row r="158">
          <cell r="A158" t="str">
            <v>PASSWORD</v>
          </cell>
          <cell r="B158" t="str">
            <v>N0162</v>
          </cell>
          <cell r="C158" t="str">
            <v>Password</v>
          </cell>
          <cell r="G158" t="str">
            <v>text(8)</v>
          </cell>
        </row>
        <row r="159">
          <cell r="A159" t="str">
            <v>PERCENTAGE METERED VOLUME REALLOCATION</v>
          </cell>
          <cell r="B159" t="str">
            <v>N0163</v>
          </cell>
          <cell r="C159" t="str">
            <v>Percentage Metered Volume Reallocation</v>
          </cell>
          <cell r="G159" t="str">
            <v>decimal(8,5)</v>
          </cell>
        </row>
        <row r="160">
          <cell r="A160" t="str">
            <v>PERIOD BM UNIT BALANCING SERVICES VOLUME</v>
          </cell>
          <cell r="B160" t="str">
            <v>N0164</v>
          </cell>
          <cell r="C160" t="str">
            <v>Period Bm Unit Balancing Services Volume</v>
          </cell>
          <cell r="G160" t="str">
            <v>decimal(10,3)</v>
          </cell>
        </row>
        <row r="161">
          <cell r="A161" t="str">
            <v>PERIOD BM UNIT BID CASHFLOW</v>
          </cell>
          <cell r="B161" t="str">
            <v>N0165</v>
          </cell>
          <cell r="C161" t="str">
            <v>Period Bm Unit Bid Cashflow</v>
          </cell>
          <cell r="G161" t="str">
            <v>decimal(10,2)</v>
          </cell>
        </row>
        <row r="162">
          <cell r="A162" t="str">
            <v>PERIOD BM UNIT NON-DELIVERED BID VOLUME</v>
          </cell>
          <cell r="B162" t="str">
            <v>N0166</v>
          </cell>
          <cell r="C162" t="str">
            <v>Period Bm Unit Non-Delivered Bid Volume</v>
          </cell>
          <cell r="G162" t="str">
            <v>decimal(10,3)</v>
          </cell>
        </row>
        <row r="163">
          <cell r="A163" t="str">
            <v>PERIOD BM UNIT NON-DELIVERED OFFER VOLUME</v>
          </cell>
          <cell r="B163" t="str">
            <v>N0167</v>
          </cell>
          <cell r="C163" t="str">
            <v>Period Bm Unit Non-Delivered Offer Volume</v>
          </cell>
          <cell r="G163" t="str">
            <v>decimal(10,3)</v>
          </cell>
        </row>
        <row r="164">
          <cell r="A164" t="str">
            <v>PERIOD BM UNIT OFFER CASHFLOW</v>
          </cell>
          <cell r="B164" t="str">
            <v>N0168</v>
          </cell>
          <cell r="C164" t="str">
            <v>Period Bm Unit Offer Cashflow</v>
          </cell>
          <cell r="G164" t="str">
            <v>decimal(10,2)</v>
          </cell>
        </row>
        <row r="165">
          <cell r="A165" t="str">
            <v>PERIOD BM UNIT TOTAL ACCEPTED BID VOLUME</v>
          </cell>
          <cell r="B165" t="str">
            <v>N0169</v>
          </cell>
          <cell r="C165" t="str">
            <v>Period Bm Unit Total Accepted Bid Volume</v>
          </cell>
          <cell r="G165" t="str">
            <v>decimal(10,3)</v>
          </cell>
        </row>
        <row r="166">
          <cell r="A166" t="str">
            <v>PERIOD BM UNIT TOTAL ACCEPTED OFFER VOLUME</v>
          </cell>
          <cell r="B166" t="str">
            <v>N0170</v>
          </cell>
          <cell r="C166" t="str">
            <v>Period Bm Unit Total Accepted Offer Volume</v>
          </cell>
          <cell r="G166" t="str">
            <v>decimal(10,3)</v>
          </cell>
        </row>
        <row r="167">
          <cell r="A167" t="str">
            <v>PERIOD BM UNIT TOTAL ALLOCATED VOLUME</v>
          </cell>
          <cell r="B167" t="str">
            <v>N0171</v>
          </cell>
          <cell r="C167" t="str">
            <v>Period Bm Unit Total Allocated Volume</v>
          </cell>
          <cell r="G167" t="str">
            <v>decimal(14,4)</v>
          </cell>
        </row>
        <row r="168">
          <cell r="A168" t="str">
            <v>PERIOD BSSC LIMITED COSTS</v>
          </cell>
          <cell r="B168" t="str">
            <v>N0172</v>
          </cell>
          <cell r="C168" t="str">
            <v>Period Bssc Limited Costs</v>
          </cell>
          <cell r="G168" t="str">
            <v>decimal(10,2)</v>
          </cell>
        </row>
        <row r="169">
          <cell r="A169" t="str">
            <v>PERIOD EXPECTED METERED VOLUME</v>
          </cell>
          <cell r="B169" t="str">
            <v>N0173</v>
          </cell>
          <cell r="C169" t="str">
            <v>Period Expected Metered Volume</v>
          </cell>
          <cell r="G169" t="str">
            <v>decimal(10,3)</v>
          </cell>
        </row>
        <row r="170">
          <cell r="A170" t="str">
            <v>PERIOD FPN</v>
          </cell>
          <cell r="B170" t="str">
            <v>N0174</v>
          </cell>
          <cell r="C170" t="str">
            <v>Period Fpn</v>
          </cell>
          <cell r="G170" t="str">
            <v>decimal(10,3)</v>
          </cell>
        </row>
        <row r="171">
          <cell r="A171" t="str">
            <v>PERIOD INFORMATION IMBALANCE VOLUME</v>
          </cell>
          <cell r="B171" t="str">
            <v>N0175</v>
          </cell>
          <cell r="C171" t="str">
            <v>Period Information Imbalance Volume</v>
          </cell>
          <cell r="G171" t="str">
            <v>decimal(10,3)</v>
          </cell>
        </row>
        <row r="172">
          <cell r="A172" t="str">
            <v>POST CODE</v>
          </cell>
          <cell r="B172" t="str">
            <v>N0176</v>
          </cell>
          <cell r="C172" t="str">
            <v>Post Code</v>
          </cell>
          <cell r="G172" t="str">
            <v>text(10)</v>
          </cell>
        </row>
        <row r="173">
          <cell r="A173" t="str">
            <v>PRODUCTION/CONSUMPTION FLAG</v>
          </cell>
          <cell r="B173" t="str">
            <v>N0177</v>
          </cell>
          <cell r="C173" t="str">
            <v>Production/Consumption Flag</v>
          </cell>
          <cell r="G173" t="str">
            <v>char</v>
          </cell>
          <cell r="H173" t="str">
            <v>P/C Flag</v>
          </cell>
        </row>
        <row r="174">
          <cell r="A174" t="str">
            <v>PROPORTION OF LOSSES</v>
          </cell>
          <cell r="B174" t="str">
            <v>N0178</v>
          </cell>
          <cell r="C174" t="str">
            <v>Proportion Of Losses</v>
          </cell>
          <cell r="G174" t="str">
            <v>decimal(8,7)</v>
          </cell>
        </row>
        <row r="175">
          <cell r="A175" t="str">
            <v>RANKING</v>
          </cell>
          <cell r="B175" t="str">
            <v>N0180</v>
          </cell>
          <cell r="C175" t="str">
            <v>Ranking</v>
          </cell>
          <cell r="G175" t="str">
            <v>integer(4)</v>
          </cell>
        </row>
        <row r="176">
          <cell r="A176" t="str">
            <v>REGISTRATION EFFECTIVE FROM DATE</v>
          </cell>
          <cell r="B176" t="str">
            <v>N0183</v>
          </cell>
          <cell r="C176" t="str">
            <v>Registration Effective From Date</v>
          </cell>
          <cell r="G176" t="str">
            <v>date</v>
          </cell>
        </row>
        <row r="177">
          <cell r="A177" t="str">
            <v>REGISTRATION EFFECTIVE TO DATE</v>
          </cell>
          <cell r="B177" t="str">
            <v>N0184</v>
          </cell>
          <cell r="C177" t="str">
            <v>Registration Effective To Date</v>
          </cell>
          <cell r="G177" t="str">
            <v>date</v>
          </cell>
        </row>
        <row r="178">
          <cell r="A178" t="str">
            <v>REGISTRATION STATUS</v>
          </cell>
          <cell r="B178" t="str">
            <v>N0185</v>
          </cell>
          <cell r="C178" t="str">
            <v>Registration Status</v>
          </cell>
          <cell r="G178" t="str">
            <v>char</v>
          </cell>
          <cell r="H178" t="str">
            <v>Registration Status</v>
          </cell>
        </row>
        <row r="179">
          <cell r="A179" t="str">
            <v>REGISTRATION TYPE</v>
          </cell>
          <cell r="B179" t="str">
            <v>N0186</v>
          </cell>
          <cell r="C179" t="str">
            <v>Registration Type</v>
          </cell>
          <cell r="G179" t="str">
            <v>text(2)</v>
          </cell>
          <cell r="H179" t="str">
            <v>Registration Type</v>
          </cell>
        </row>
        <row r="180">
          <cell r="A180" t="str">
            <v>REJECTION REASON</v>
          </cell>
          <cell r="B180" t="str">
            <v>N0187</v>
          </cell>
          <cell r="C180" t="str">
            <v>Rejection Reason</v>
          </cell>
          <cell r="G180" t="str">
            <v>text(80)</v>
          </cell>
        </row>
        <row r="181">
          <cell r="A181" t="str">
            <v>REPORT END DATE</v>
          </cell>
          <cell r="B181" t="str">
            <v>N0188</v>
          </cell>
          <cell r="C181" t="str">
            <v>Report End Date</v>
          </cell>
          <cell r="G181" t="str">
            <v>date</v>
          </cell>
        </row>
        <row r="182">
          <cell r="A182" t="str">
            <v>REPORT PARAMETERS</v>
          </cell>
          <cell r="B182" t="str">
            <v>N0189</v>
          </cell>
          <cell r="C182" t="str">
            <v>Report Parameters</v>
          </cell>
          <cell r="G182" t="str">
            <v>text(30)</v>
          </cell>
        </row>
        <row r="183">
          <cell r="A183" t="str">
            <v>REPORT START DATE</v>
          </cell>
          <cell r="B183" t="str">
            <v>N0191</v>
          </cell>
          <cell r="C183" t="str">
            <v>Report Start Date</v>
          </cell>
          <cell r="G183" t="str">
            <v>date</v>
          </cell>
        </row>
        <row r="184">
          <cell r="A184" t="str">
            <v>REPORT TYPE</v>
          </cell>
          <cell r="B184" t="str">
            <v>N0192</v>
          </cell>
          <cell r="C184" t="str">
            <v>Report Type</v>
          </cell>
          <cell r="G184" t="str">
            <v>text(30)</v>
          </cell>
        </row>
        <row r="185">
          <cell r="A185" t="str">
            <v>REQUESTING REGISTRANT</v>
          </cell>
          <cell r="B185" t="str">
            <v>N0193</v>
          </cell>
          <cell r="C185" t="str">
            <v>Requesting Registrant</v>
          </cell>
          <cell r="G185" t="str">
            <v>text(8)</v>
          </cell>
        </row>
        <row r="186">
          <cell r="A186" t="str">
            <v>RESIDUAL CASHFLOW REALLOCATION CHARGE</v>
          </cell>
          <cell r="B186" t="str">
            <v>N0194</v>
          </cell>
          <cell r="C186" t="str">
            <v>Residual Cashflow Reallocation Charge</v>
          </cell>
          <cell r="G186" t="str">
            <v>decimal(10,2)</v>
          </cell>
        </row>
        <row r="187">
          <cell r="A187" t="str">
            <v>RESIDUAL CASHFLOW REALLOCATION PROPORTION</v>
          </cell>
          <cell r="B187" t="str">
            <v>N0195</v>
          </cell>
          <cell r="C187" t="str">
            <v>Residual Cashflow Reallocation Proportion</v>
          </cell>
          <cell r="G187" t="str">
            <v>decimal(8,7)</v>
          </cell>
        </row>
        <row r="188">
          <cell r="A188" t="str">
            <v>CREDIT LIMIT</v>
          </cell>
          <cell r="B188" t="str">
            <v>N0196</v>
          </cell>
          <cell r="C188" t="str">
            <v>Credit Limit</v>
          </cell>
          <cell r="G188" t="str">
            <v>decimal(13,3)</v>
          </cell>
        </row>
        <row r="189">
          <cell r="A189" t="str">
            <v>SEQUENCE NUMBER</v>
          </cell>
          <cell r="B189" t="str">
            <v>N0198</v>
          </cell>
          <cell r="C189" t="str">
            <v>Sequence Number</v>
          </cell>
          <cell r="G189" t="str">
            <v>integer(9)</v>
          </cell>
        </row>
        <row r="190">
          <cell r="A190" t="str">
            <v>SETTLEMENT CODE</v>
          </cell>
          <cell r="B190" t="str">
            <v>N0199</v>
          </cell>
          <cell r="C190" t="str">
            <v>Settlement Code</v>
          </cell>
          <cell r="G190" t="str">
            <v>text(2)</v>
          </cell>
        </row>
        <row r="191">
          <cell r="A191" t="str">
            <v>SETTLEMENT DATE</v>
          </cell>
          <cell r="B191" t="str">
            <v>N0200</v>
          </cell>
          <cell r="C191" t="str">
            <v>Settlement Date</v>
          </cell>
          <cell r="G191" t="str">
            <v>date</v>
          </cell>
        </row>
        <row r="192">
          <cell r="A192" t="str">
            <v>SETTLEMENT PERIOD</v>
          </cell>
          <cell r="B192" t="str">
            <v>N0201</v>
          </cell>
          <cell r="C192" t="str">
            <v>Settlement Period</v>
          </cell>
          <cell r="G192" t="str">
            <v>integer(2)</v>
          </cell>
        </row>
        <row r="193">
          <cell r="A193" t="str">
            <v>SETTLEMENT RUN TYPE</v>
          </cell>
          <cell r="B193" t="str">
            <v>N0202</v>
          </cell>
          <cell r="C193" t="str">
            <v>Settlement Run Type</v>
          </cell>
          <cell r="G193" t="str">
            <v>text(2)</v>
          </cell>
          <cell r="H193" t="str">
            <v>Run Type</v>
          </cell>
        </row>
        <row r="194">
          <cell r="A194" t="str">
            <v>SIGNATORY NAME</v>
          </cell>
          <cell r="B194" t="str">
            <v>N0203</v>
          </cell>
          <cell r="C194" t="str">
            <v>Signatory Name</v>
          </cell>
          <cell r="G194" t="str">
            <v>text(30)</v>
          </cell>
        </row>
        <row r="195">
          <cell r="A195" t="str">
            <v>SSR RUN DATE</v>
          </cell>
          <cell r="B195" t="str">
            <v>N0204</v>
          </cell>
          <cell r="C195" t="str">
            <v>Ssr Run Date</v>
          </cell>
          <cell r="G195" t="str">
            <v>date</v>
          </cell>
        </row>
        <row r="196">
          <cell r="A196" t="str">
            <v>SSR RUN NUMBER</v>
          </cell>
          <cell r="B196" t="str">
            <v>N0205</v>
          </cell>
          <cell r="C196" t="str">
            <v>Ssr Run Number</v>
          </cell>
          <cell r="G196" t="str">
            <v>integer(7)</v>
          </cell>
        </row>
        <row r="197">
          <cell r="A197" t="str">
            <v>SSR RUN TYPE ID</v>
          </cell>
          <cell r="B197" t="str">
            <v>N0206</v>
          </cell>
          <cell r="C197" t="str">
            <v>Ssr Run Type Id</v>
          </cell>
          <cell r="G197" t="str">
            <v>text(2)</v>
          </cell>
        </row>
        <row r="198">
          <cell r="A198" t="str">
            <v>STAGE 2 PARTICIPANT ID</v>
          </cell>
          <cell r="B198" t="str">
            <v>N0207</v>
          </cell>
          <cell r="C198" t="str">
            <v>Stage 2 Participant Id</v>
          </cell>
          <cell r="G198" t="str">
            <v>text(4)</v>
          </cell>
        </row>
        <row r="199">
          <cell r="A199" t="str">
            <v>SUBSIDIARY PARTY ID</v>
          </cell>
          <cell r="B199" t="str">
            <v>N0208</v>
          </cell>
          <cell r="C199" t="str">
            <v>Subsidiary Party Id</v>
          </cell>
          <cell r="G199" t="str">
            <v>text(8)</v>
          </cell>
        </row>
        <row r="200">
          <cell r="A200" t="str">
            <v>SUBSIDIARY PARTY PRODUCTION/CONSUMPTION FLAG</v>
          </cell>
          <cell r="B200" t="str">
            <v>N0209</v>
          </cell>
          <cell r="C200" t="str">
            <v>Subsidiary Party Production/Consumption Flag</v>
          </cell>
          <cell r="G200" t="str">
            <v>char</v>
          </cell>
          <cell r="H200" t="str">
            <v>P/C Flag</v>
          </cell>
        </row>
        <row r="201">
          <cell r="A201" t="str">
            <v>SUBSIDIARY PARTY NAME</v>
          </cell>
          <cell r="B201" t="str">
            <v>N0210</v>
          </cell>
          <cell r="C201" t="str">
            <v>Subsidiary Party Name</v>
          </cell>
          <cell r="G201" t="str">
            <v>text(30)</v>
          </cell>
        </row>
        <row r="202">
          <cell r="A202" t="str">
            <v>SVAA SSR RUN NUMBER</v>
          </cell>
          <cell r="B202" t="str">
            <v>N0211</v>
          </cell>
          <cell r="C202" t="str">
            <v>Svaa Ssr Run Number</v>
          </cell>
          <cell r="G202" t="str">
            <v>integer(7)</v>
          </cell>
        </row>
        <row r="203">
          <cell r="A203" t="str">
            <v>SYSTEM BUY PRICE</v>
          </cell>
          <cell r="B203" t="str">
            <v>N0212</v>
          </cell>
          <cell r="C203" t="str">
            <v>System Buy Price</v>
          </cell>
          <cell r="G203" t="str">
            <v>decimal(10,5)</v>
          </cell>
        </row>
        <row r="204">
          <cell r="A204" t="str">
            <v>SYSTEM OPERATOR BM CASHFLOW</v>
          </cell>
          <cell r="B204" t="str">
            <v>N0213</v>
          </cell>
          <cell r="C204" t="str">
            <v>System Operator Bm Cashflow</v>
          </cell>
          <cell r="G204" t="str">
            <v>decimal(10,2)</v>
          </cell>
        </row>
        <row r="205">
          <cell r="A205" t="str">
            <v>DAILY SYSTEM OPERATOR BM CASHFLOW</v>
          </cell>
          <cell r="B205" t="str">
            <v>N0214</v>
          </cell>
          <cell r="C205" t="str">
            <v>Daily System Operator Bm Cashflow</v>
          </cell>
          <cell r="G205" t="str">
            <v>decimal(10,2)</v>
          </cell>
        </row>
        <row r="206">
          <cell r="A206" t="str">
            <v>SYSTEM SELL PRICE</v>
          </cell>
          <cell r="B206" t="str">
            <v>N0215</v>
          </cell>
          <cell r="C206" t="str">
            <v>System Sell Price</v>
          </cell>
          <cell r="G206" t="str">
            <v>decimal(10,5)</v>
          </cell>
        </row>
        <row r="207">
          <cell r="A207" t="str">
            <v>SYSTEM TOTAL ACCEPTED BID VOLUME</v>
          </cell>
          <cell r="B207" t="str">
            <v>N0216</v>
          </cell>
          <cell r="C207" t="str">
            <v>System Total Accepted Bid Volume</v>
          </cell>
          <cell r="G207" t="str">
            <v>decimal(10,3)</v>
          </cell>
        </row>
        <row r="208">
          <cell r="A208" t="str">
            <v>TOTAL SYSTEM ACCEPTED OFFER VOLUME</v>
          </cell>
          <cell r="B208" t="str">
            <v>N0217</v>
          </cell>
          <cell r="C208" t="str">
            <v>Total System Accepted Offer Volume</v>
          </cell>
          <cell r="G208" t="str">
            <v>decimal(10,3)</v>
          </cell>
        </row>
        <row r="209">
          <cell r="A209" t="str">
            <v>TELEPHONE NO</v>
          </cell>
          <cell r="B209" t="str">
            <v>N0218</v>
          </cell>
          <cell r="C209" t="str">
            <v>Telephone No</v>
          </cell>
          <cell r="G209" t="str">
            <v>text(15)</v>
          </cell>
        </row>
        <row r="210">
          <cell r="A210" t="str">
            <v>TEST DATA FLAG</v>
          </cell>
          <cell r="B210" t="str">
            <v>N0219</v>
          </cell>
          <cell r="C210" t="str">
            <v>Test Data Flag</v>
          </cell>
          <cell r="G210" t="str">
            <v>text(4)</v>
          </cell>
        </row>
        <row r="211">
          <cell r="A211" t="str">
            <v>TIME FROM</v>
          </cell>
          <cell r="B211" t="str">
            <v>N0220</v>
          </cell>
          <cell r="C211" t="str">
            <v>Time From</v>
          </cell>
          <cell r="G211" t="str">
            <v>integer(2)</v>
          </cell>
        </row>
        <row r="212">
          <cell r="A212" t="str">
            <v>TIME TO</v>
          </cell>
          <cell r="B212" t="str">
            <v>N0221</v>
          </cell>
          <cell r="C212" t="str">
            <v>Time To</v>
          </cell>
          <cell r="G212" t="str">
            <v>integer(2)</v>
          </cell>
        </row>
        <row r="213">
          <cell r="A213" t="str">
            <v>TO PARTICIPANT ID</v>
          </cell>
          <cell r="B213" t="str">
            <v>N0222</v>
          </cell>
          <cell r="C213" t="str">
            <v>To Participant Id</v>
          </cell>
          <cell r="G213" t="str">
            <v>text(8)</v>
          </cell>
        </row>
        <row r="214">
          <cell r="A214" t="str">
            <v>TO ROLE CODE</v>
          </cell>
          <cell r="B214" t="str">
            <v>N0223</v>
          </cell>
          <cell r="C214" t="str">
            <v>To Role Code</v>
          </cell>
          <cell r="G214" t="str">
            <v>text(2)</v>
          </cell>
        </row>
        <row r="215">
          <cell r="A215" t="str">
            <v>TOTAL SYSTEM ENERGY CONTRACT VOLUME</v>
          </cell>
          <cell r="B215" t="str">
            <v>N0224</v>
          </cell>
          <cell r="C215" t="str">
            <v>Total System Energy Contract Volume</v>
          </cell>
          <cell r="G215" t="str">
            <v>decimal(10,3)</v>
          </cell>
        </row>
        <row r="216">
          <cell r="A216" t="str">
            <v>TOTAL SYSTEM ENERGY IMBALANCE CASHFLOW</v>
          </cell>
          <cell r="B216" t="str">
            <v>N0225</v>
          </cell>
          <cell r="C216" t="str">
            <v>Total System Energy Imbalance Cashflow</v>
          </cell>
          <cell r="G216" t="str">
            <v>decimal(10,2)</v>
          </cell>
        </row>
        <row r="217">
          <cell r="A217" t="str">
            <v>TOTAL SYSTEM ENERGY IMBALANCE VOLUME</v>
          </cell>
          <cell r="B217" t="str">
            <v>N0226</v>
          </cell>
          <cell r="C217" t="str">
            <v>Total System Energy Imbalance Volume</v>
          </cell>
          <cell r="G217" t="str">
            <v>decimal(10,3)</v>
          </cell>
        </row>
        <row r="218">
          <cell r="A218" t="str">
            <v>TOTAL SYSTEM INFORMATION IMBALANCE CHARGE</v>
          </cell>
          <cell r="B218" t="str">
            <v>N0227</v>
          </cell>
          <cell r="C218" t="str">
            <v>Total System Information Imbalance Charge</v>
          </cell>
          <cell r="G218" t="str">
            <v>decimal(10,2)</v>
          </cell>
        </row>
        <row r="219">
          <cell r="A219" t="str">
            <v>TOTAL SYSTEM NON-DELIVERY CHARGE</v>
          </cell>
          <cell r="B219" t="str">
            <v>N0228</v>
          </cell>
          <cell r="C219" t="str">
            <v>Total System Non-Delivery Charge</v>
          </cell>
          <cell r="G219" t="str">
            <v>decimal(10,2)</v>
          </cell>
        </row>
        <row r="220">
          <cell r="A220" t="str">
            <v>TOTAL SYSTEM PERIOD CREDITED ENERGY VOLUME</v>
          </cell>
          <cell r="B220" t="str">
            <v>N0229</v>
          </cell>
          <cell r="C220" t="str">
            <v>Total System Period Credited Energy Volume</v>
          </cell>
          <cell r="G220" t="str">
            <v>decimal(10,3)</v>
          </cell>
        </row>
        <row r="221">
          <cell r="A221" t="str">
            <v>TOTAL SYSTEM RESIDUAL CASHFLOW</v>
          </cell>
          <cell r="B221" t="str">
            <v>N0230</v>
          </cell>
          <cell r="C221" t="str">
            <v>Total System Residual Cashflow</v>
          </cell>
          <cell r="G221" t="str">
            <v>decimal(10,2)</v>
          </cell>
        </row>
        <row r="222">
          <cell r="A222" t="str">
            <v>TOTAL TRADING UNIT METERED VOLUME</v>
          </cell>
          <cell r="B222" t="str">
            <v>N0231</v>
          </cell>
          <cell r="C222" t="str">
            <v>Total Trading Unit Metered Volume</v>
          </cell>
          <cell r="G222" t="str">
            <v>decimal(10,3)</v>
          </cell>
        </row>
        <row r="223">
          <cell r="A223" t="str">
            <v>TRADING UNIT NAME</v>
          </cell>
          <cell r="B223" t="str">
            <v>N0232</v>
          </cell>
          <cell r="C223" t="str">
            <v>Trading Unit Name</v>
          </cell>
          <cell r="G223" t="str">
            <v>text(30)</v>
          </cell>
        </row>
        <row r="224">
          <cell r="A224" t="str">
            <v>TRANSMISSION LOSS FACTOR</v>
          </cell>
          <cell r="B224" t="str">
            <v>N0233</v>
          </cell>
          <cell r="C224" t="str">
            <v>Transmission Loss Factor</v>
          </cell>
          <cell r="G224" t="str">
            <v>decimal(8,7)</v>
          </cell>
        </row>
        <row r="225">
          <cell r="A225" t="str">
            <v>TRANSMISSION LOSS MULTIPLIER</v>
          </cell>
          <cell r="B225" t="str">
            <v>N0234</v>
          </cell>
          <cell r="C225" t="str">
            <v>Transmission Loss Multiplier</v>
          </cell>
          <cell r="G225" t="str">
            <v>decimal(8,7)</v>
          </cell>
        </row>
        <row r="226">
          <cell r="A226" t="str">
            <v>USER NAME</v>
          </cell>
          <cell r="B226" t="str">
            <v>N0235</v>
          </cell>
          <cell r="C226" t="str">
            <v>User Name</v>
          </cell>
          <cell r="G226" t="str">
            <v>text(8)</v>
          </cell>
        </row>
        <row r="227">
          <cell r="A227" t="str">
            <v>VOLUME OF TRADES</v>
          </cell>
          <cell r="B227" t="str">
            <v>N0236</v>
          </cell>
          <cell r="C227" t="str">
            <v>Volume Of Trades</v>
          </cell>
          <cell r="G227" t="str">
            <v>decimal(10,3)</v>
          </cell>
        </row>
        <row r="228">
          <cell r="A228" t="str">
            <v>YEAR</v>
          </cell>
          <cell r="B228" t="str">
            <v>N0237</v>
          </cell>
          <cell r="C228" t="str">
            <v>Year</v>
          </cell>
          <cell r="G228" t="str">
            <v>integer(4)</v>
          </cell>
        </row>
        <row r="229">
          <cell r="A229" t="str">
            <v>ZONE</v>
          </cell>
          <cell r="B229" t="str">
            <v>N0238</v>
          </cell>
          <cell r="C229" t="str">
            <v>Zone</v>
          </cell>
          <cell r="G229" t="str">
            <v>char</v>
          </cell>
        </row>
        <row r="230">
          <cell r="A230" t="str">
            <v>ACCEPTANCE TIME</v>
          </cell>
          <cell r="B230" t="str">
            <v>N0242</v>
          </cell>
          <cell r="C230" t="str">
            <v>Acceptance Time</v>
          </cell>
          <cell r="D230" t="str">
            <v>DATETIME</v>
          </cell>
          <cell r="G230" t="str">
            <v>datetime</v>
          </cell>
        </row>
        <row r="231">
          <cell r="A231" t="str">
            <v>BID OFFER ACCEPTANCE NUMBER</v>
          </cell>
          <cell r="B231" t="str">
            <v>N0243</v>
          </cell>
          <cell r="C231" t="str">
            <v>Bid Offer Acceptance Number</v>
          </cell>
          <cell r="D231" t="str">
            <v>NUMBER</v>
          </cell>
          <cell r="E231">
            <v>10</v>
          </cell>
          <cell r="G231" t="str">
            <v>number(10)</v>
          </cell>
        </row>
        <row r="232">
          <cell r="A232" t="str">
            <v>BID PRICE</v>
          </cell>
          <cell r="B232" t="str">
            <v>N0244</v>
          </cell>
          <cell r="C232" t="str">
            <v>Bid Price</v>
          </cell>
          <cell r="D232" t="str">
            <v>NUMBER</v>
          </cell>
          <cell r="E232">
            <v>7</v>
          </cell>
          <cell r="F232">
            <v>2</v>
          </cell>
          <cell r="G232" t="str">
            <v>number(7,2)</v>
          </cell>
        </row>
        <row r="233">
          <cell r="A233" t="str">
            <v>BID OFFER LEVEL FROM</v>
          </cell>
          <cell r="B233" t="str">
            <v>N0245</v>
          </cell>
          <cell r="C233" t="str">
            <v>Bid Offer Level From</v>
          </cell>
          <cell r="D233" t="str">
            <v>NUMBER</v>
          </cell>
          <cell r="E233">
            <v>4</v>
          </cell>
          <cell r="G233" t="str">
            <v>number(4)</v>
          </cell>
        </row>
        <row r="234">
          <cell r="A234" t="str">
            <v>BID OFFER LEVEL TO</v>
          </cell>
          <cell r="B234" t="str">
            <v>N0246</v>
          </cell>
          <cell r="C234" t="str">
            <v>Bid Offer Level To</v>
          </cell>
          <cell r="D234" t="str">
            <v>NUMBER</v>
          </cell>
          <cell r="E234">
            <v>4</v>
          </cell>
          <cell r="G234" t="str">
            <v>number(4)</v>
          </cell>
        </row>
        <row r="235">
          <cell r="A235" t="str">
            <v>BID OFFER PAIR NUMBER</v>
          </cell>
          <cell r="B235" t="str">
            <v>N0247</v>
          </cell>
          <cell r="C235" t="str">
            <v>Bid Offer Pair Number</v>
          </cell>
          <cell r="D235" t="str">
            <v>NUMBER</v>
          </cell>
          <cell r="E235">
            <v>2</v>
          </cell>
          <cell r="G235" t="str">
            <v>number(2)</v>
          </cell>
        </row>
        <row r="236">
          <cell r="A236" t="str">
            <v>CALENDAR WEEK NUMBER</v>
          </cell>
          <cell r="B236" t="str">
            <v>N0248</v>
          </cell>
          <cell r="C236" t="str">
            <v>Calendar Week Number</v>
          </cell>
          <cell r="D236" t="str">
            <v>NUMBER</v>
          </cell>
          <cell r="E236">
            <v>2</v>
          </cell>
          <cell r="G236" t="str">
            <v>number(2)</v>
          </cell>
          <cell r="H236" t="str">
            <v>Week Number</v>
          </cell>
        </row>
        <row r="237">
          <cell r="A237" t="str">
            <v>DAY OF FORECAST</v>
          </cell>
          <cell r="B237" t="str">
            <v>N0249</v>
          </cell>
          <cell r="C237" t="str">
            <v>Day Of Forecast</v>
          </cell>
          <cell r="D237" t="str">
            <v>DATETIME</v>
          </cell>
          <cell r="G237" t="str">
            <v>datetime</v>
          </cell>
        </row>
        <row r="238">
          <cell r="A238" t="str">
            <v>DEEMED BID OFFER FLAG</v>
          </cell>
          <cell r="B238" t="str">
            <v>N0250</v>
          </cell>
          <cell r="C238" t="str">
            <v>Deemed Bid Offer Flag</v>
          </cell>
          <cell r="D238" t="str">
            <v>VARCHAR2</v>
          </cell>
          <cell r="E238">
            <v>5</v>
          </cell>
          <cell r="G238" t="str">
            <v>varchar2(5)</v>
          </cell>
        </row>
        <row r="239">
          <cell r="A239" t="str">
            <v>DEMAND</v>
          </cell>
          <cell r="B239" t="str">
            <v>N0251</v>
          </cell>
          <cell r="C239" t="str">
            <v>Demand</v>
          </cell>
          <cell r="D239" t="str">
            <v>NUMBER</v>
          </cell>
          <cell r="E239">
            <v>5</v>
          </cell>
          <cell r="G239" t="str">
            <v>number(5)</v>
          </cell>
          <cell r="H239" t="str">
            <v>Demand</v>
          </cell>
        </row>
        <row r="240">
          <cell r="A240" t="str">
            <v>EFFECTIVE TIME</v>
          </cell>
          <cell r="B240" t="str">
            <v>N0252</v>
          </cell>
          <cell r="C240" t="str">
            <v>Effective Time</v>
          </cell>
          <cell r="D240" t="str">
            <v>DATETIME</v>
          </cell>
          <cell r="G240" t="str">
            <v>datetime</v>
          </cell>
        </row>
        <row r="241">
          <cell r="A241" t="str">
            <v>IMBALANCE VALUE</v>
          </cell>
          <cell r="B241" t="str">
            <v>N0253</v>
          </cell>
          <cell r="C241" t="str">
            <v>Imbalance Value</v>
          </cell>
          <cell r="D241" t="str">
            <v>NUMBER</v>
          </cell>
          <cell r="E241">
            <v>5</v>
          </cell>
          <cell r="G241" t="str">
            <v>number(5)</v>
          </cell>
          <cell r="H241" t="str">
            <v>Imbalance</v>
          </cell>
        </row>
        <row r="242">
          <cell r="A242" t="str">
            <v>MARGIN</v>
          </cell>
          <cell r="B242" t="str">
            <v>N0254</v>
          </cell>
          <cell r="C242" t="str">
            <v>Margin</v>
          </cell>
          <cell r="D242" t="str">
            <v>NUMBER</v>
          </cell>
          <cell r="E242">
            <v>5</v>
          </cell>
          <cell r="G242" t="str">
            <v>number(5)</v>
          </cell>
          <cell r="H242" t="str">
            <v>Margin</v>
          </cell>
        </row>
        <row r="243">
          <cell r="A243" t="str">
            <v>MAXIMUM DELIVERY PERIOD</v>
          </cell>
          <cell r="B243" t="str">
            <v>N0255</v>
          </cell>
          <cell r="C243" t="str">
            <v>Maximum Delivery Period</v>
          </cell>
          <cell r="D243" t="str">
            <v>NUMBER</v>
          </cell>
          <cell r="E243">
            <v>5</v>
          </cell>
          <cell r="G243" t="str">
            <v>number(5)</v>
          </cell>
        </row>
        <row r="244">
          <cell r="A244" t="str">
            <v>MAXIMUM DELIVERY VOLUME</v>
          </cell>
          <cell r="B244" t="str">
            <v>N0256</v>
          </cell>
          <cell r="C244" t="str">
            <v>Maximum Delivery Volume</v>
          </cell>
          <cell r="D244" t="str">
            <v>NUMBER</v>
          </cell>
          <cell r="E244">
            <v>5</v>
          </cell>
          <cell r="G244" t="str">
            <v>number(5)</v>
          </cell>
        </row>
        <row r="245">
          <cell r="A245" t="str">
            <v>MAXIMUM EXPORT LEVEL FROM</v>
          </cell>
          <cell r="B245" t="str">
            <v>N0257</v>
          </cell>
          <cell r="C245" t="str">
            <v>Maximum Export Level From</v>
          </cell>
          <cell r="D245" t="str">
            <v>NUMBER</v>
          </cell>
          <cell r="E245">
            <v>4</v>
          </cell>
          <cell r="G245" t="str">
            <v>number(4)</v>
          </cell>
        </row>
        <row r="246">
          <cell r="A246" t="str">
            <v>MAXIMUM EXPORT LEVEL TO</v>
          </cell>
          <cell r="B246" t="str">
            <v>N0258</v>
          </cell>
          <cell r="C246" t="str">
            <v>Maximum Export Level To</v>
          </cell>
          <cell r="D246" t="str">
            <v>NUMBER</v>
          </cell>
          <cell r="E246">
            <v>4</v>
          </cell>
          <cell r="G246" t="str">
            <v>number(4)</v>
          </cell>
        </row>
        <row r="247">
          <cell r="A247" t="str">
            <v>MINIMUM NON ZERO TIME</v>
          </cell>
          <cell r="B247" t="str">
            <v>N0261</v>
          </cell>
          <cell r="C247" t="str">
            <v>Minimum Non Zero Time</v>
          </cell>
          <cell r="D247" t="str">
            <v>NUMBER</v>
          </cell>
          <cell r="E247">
            <v>5</v>
          </cell>
          <cell r="G247" t="str">
            <v>number(5)</v>
          </cell>
        </row>
        <row r="248">
          <cell r="A248" t="str">
            <v>MINIMUM ZERO TIME</v>
          </cell>
          <cell r="B248" t="str">
            <v>N0262</v>
          </cell>
          <cell r="C248" t="str">
            <v>Minimum Zero Time</v>
          </cell>
          <cell r="D248" t="str">
            <v>NUMBER</v>
          </cell>
          <cell r="E248">
            <v>5</v>
          </cell>
          <cell r="G248" t="str">
            <v>number(5)</v>
          </cell>
        </row>
        <row r="249">
          <cell r="A249" t="str">
            <v>NATIONAL BOUNDARY IDENTIFIER</v>
          </cell>
          <cell r="B249" t="str">
            <v>N0263</v>
          </cell>
          <cell r="C249" t="str">
            <v>National Boundary Identifier</v>
          </cell>
          <cell r="D249" t="str">
            <v>VARCHAR2</v>
          </cell>
          <cell r="E249">
            <v>3</v>
          </cell>
          <cell r="G249" t="str">
            <v>varchar2(3)</v>
          </cell>
          <cell r="H249" t="str">
            <v>Zone Indicator</v>
          </cell>
        </row>
        <row r="250">
          <cell r="A250" t="str">
            <v>NOTICE TO DELIVER BIDS</v>
          </cell>
          <cell r="B250" t="str">
            <v>N0264</v>
          </cell>
          <cell r="C250" t="str">
            <v>Notice To Deliver Bids</v>
          </cell>
          <cell r="D250" t="str">
            <v>NUMBER</v>
          </cell>
          <cell r="E250">
            <v>5</v>
          </cell>
          <cell r="G250" t="str">
            <v>number(5)</v>
          </cell>
        </row>
        <row r="251">
          <cell r="A251" t="str">
            <v>NOTICE TO DELIVER OFFERS</v>
          </cell>
          <cell r="B251" t="str">
            <v>N0265</v>
          </cell>
          <cell r="C251" t="str">
            <v>Notice To Deliver Offers</v>
          </cell>
          <cell r="D251" t="str">
            <v>NUMBER</v>
          </cell>
          <cell r="E251">
            <v>5</v>
          </cell>
          <cell r="G251" t="str">
            <v>number(5)</v>
          </cell>
        </row>
        <row r="252">
          <cell r="A252" t="str">
            <v>NOTICE TO DEVIATE FROM ZERO</v>
          </cell>
          <cell r="B252" t="str">
            <v>N0266</v>
          </cell>
          <cell r="C252" t="str">
            <v>Notice To Deviate From Zero</v>
          </cell>
          <cell r="D252" t="str">
            <v>NUMBER</v>
          </cell>
          <cell r="E252">
            <v>5</v>
          </cell>
          <cell r="G252" t="str">
            <v>number(5)</v>
          </cell>
        </row>
        <row r="253">
          <cell r="A253" t="str">
            <v>OFFER PRICE</v>
          </cell>
          <cell r="B253" t="str">
            <v>N0267</v>
          </cell>
          <cell r="C253" t="str">
            <v>Offer Price</v>
          </cell>
          <cell r="D253" t="str">
            <v>NUMBER</v>
          </cell>
          <cell r="E253">
            <v>7</v>
          </cell>
          <cell r="F253">
            <v>2</v>
          </cell>
          <cell r="G253" t="str">
            <v>number(7,2)</v>
          </cell>
        </row>
        <row r="254">
          <cell r="A254" t="str">
            <v>PN LEVEL FROM</v>
          </cell>
          <cell r="B254" t="str">
            <v>N0268</v>
          </cell>
          <cell r="C254" t="str">
            <v>PN Level From</v>
          </cell>
          <cell r="D254" t="str">
            <v>NUMBER</v>
          </cell>
          <cell r="E254">
            <v>4</v>
          </cell>
          <cell r="G254" t="str">
            <v>number(4)</v>
          </cell>
        </row>
        <row r="255">
          <cell r="A255" t="str">
            <v>PN LEVEL TO</v>
          </cell>
          <cell r="B255" t="str">
            <v>N0269</v>
          </cell>
          <cell r="C255" t="str">
            <v>PN Level To</v>
          </cell>
          <cell r="D255" t="str">
            <v>NUMBER</v>
          </cell>
          <cell r="E255">
            <v>4</v>
          </cell>
          <cell r="G255" t="str">
            <v>number(4)</v>
          </cell>
        </row>
        <row r="256">
          <cell r="A256" t="str">
            <v>PUBLISHING PERIOD COMMENCING TIME</v>
          </cell>
          <cell r="B256" t="str">
            <v>N0270</v>
          </cell>
          <cell r="C256" t="str">
            <v>Publishing Period Commencing Time</v>
          </cell>
          <cell r="D256" t="str">
            <v>DATETIME</v>
          </cell>
          <cell r="G256" t="str">
            <v>datetime</v>
          </cell>
        </row>
        <row r="257">
          <cell r="A257" t="str">
            <v>QPN LEVEL FROM</v>
          </cell>
          <cell r="B257" t="str">
            <v>N0271</v>
          </cell>
          <cell r="C257" t="str">
            <v>QPN Level From</v>
          </cell>
          <cell r="D257" t="str">
            <v>NUMBER</v>
          </cell>
          <cell r="E257">
            <v>4</v>
          </cell>
          <cell r="G257" t="str">
            <v>number(4)</v>
          </cell>
        </row>
        <row r="258">
          <cell r="A258" t="str">
            <v>QPN LEVEL TO</v>
          </cell>
          <cell r="B258" t="str">
            <v>N0272</v>
          </cell>
          <cell r="C258" t="str">
            <v>QPN Level To</v>
          </cell>
          <cell r="D258" t="str">
            <v>NUMBER</v>
          </cell>
          <cell r="E258">
            <v>4</v>
          </cell>
          <cell r="G258" t="str">
            <v>number(4)</v>
          </cell>
        </row>
        <row r="259">
          <cell r="A259" t="str">
            <v>RUN UP ELBOW 2</v>
          </cell>
          <cell r="B259" t="str">
            <v>N0273</v>
          </cell>
          <cell r="C259" t="str">
            <v>Run Up Elbow 2</v>
          </cell>
          <cell r="D259" t="str">
            <v>NUMBER</v>
          </cell>
          <cell r="E259">
            <v>4</v>
          </cell>
          <cell r="G259" t="str">
            <v>number(4)</v>
          </cell>
        </row>
        <row r="260">
          <cell r="A260" t="str">
            <v>RUN UP ELBOW 3</v>
          </cell>
          <cell r="B260" t="str">
            <v>N0274</v>
          </cell>
          <cell r="C260" t="str">
            <v>Run Up Elbow 3</v>
          </cell>
          <cell r="D260" t="str">
            <v>NUMBER</v>
          </cell>
          <cell r="E260">
            <v>4</v>
          </cell>
          <cell r="G260" t="str">
            <v>number(4)</v>
          </cell>
        </row>
        <row r="261">
          <cell r="A261" t="str">
            <v>RUN UP RATE 1</v>
          </cell>
          <cell r="B261" t="str">
            <v>N0275</v>
          </cell>
          <cell r="C261" t="str">
            <v>Run Up Rate 1</v>
          </cell>
          <cell r="D261" t="str">
            <v>NUMBER</v>
          </cell>
          <cell r="E261">
            <v>4</v>
          </cell>
          <cell r="F261">
            <v>1</v>
          </cell>
          <cell r="G261" t="str">
            <v>number(4,1)</v>
          </cell>
        </row>
        <row r="262">
          <cell r="A262" t="str">
            <v>RUN UP RATE 2</v>
          </cell>
          <cell r="B262" t="str">
            <v>N0276</v>
          </cell>
          <cell r="C262" t="str">
            <v>Run Up Rate 2</v>
          </cell>
          <cell r="D262" t="str">
            <v>NUMBER</v>
          </cell>
          <cell r="E262">
            <v>4</v>
          </cell>
          <cell r="F262">
            <v>1</v>
          </cell>
          <cell r="G262" t="str">
            <v>number(4,1)</v>
          </cell>
        </row>
        <row r="263">
          <cell r="A263" t="str">
            <v>RUN UP RATE 3</v>
          </cell>
          <cell r="B263" t="str">
            <v>N0277</v>
          </cell>
          <cell r="C263" t="str">
            <v>Run Up Rate 3</v>
          </cell>
          <cell r="D263" t="str">
            <v>NUMBER</v>
          </cell>
          <cell r="E263">
            <v>4</v>
          </cell>
          <cell r="F263">
            <v>1</v>
          </cell>
          <cell r="G263" t="str">
            <v>number(4,1)</v>
          </cell>
        </row>
        <row r="264">
          <cell r="A264" t="str">
            <v>RUN DOWN ELBOW 2</v>
          </cell>
          <cell r="B264" t="str">
            <v>N0278</v>
          </cell>
          <cell r="C264" t="str">
            <v>Run Down Elbow 2</v>
          </cell>
          <cell r="D264" t="str">
            <v>NUMBER</v>
          </cell>
          <cell r="E264">
            <v>4</v>
          </cell>
          <cell r="G264" t="str">
            <v>number(4)</v>
          </cell>
        </row>
        <row r="265">
          <cell r="A265" t="str">
            <v>RUN DOWN ELBOW 3</v>
          </cell>
          <cell r="B265" t="str">
            <v>N0279</v>
          </cell>
          <cell r="C265" t="str">
            <v>Run Down Elbow 3</v>
          </cell>
          <cell r="D265" t="str">
            <v>NUMBER</v>
          </cell>
          <cell r="E265">
            <v>4</v>
          </cell>
          <cell r="G265" t="str">
            <v>number(4)</v>
          </cell>
        </row>
        <row r="266">
          <cell r="A266" t="str">
            <v>RUN DOWN RATE 1</v>
          </cell>
          <cell r="B266" t="str">
            <v>N0280</v>
          </cell>
          <cell r="C266" t="str">
            <v>Run Down Rate 1</v>
          </cell>
          <cell r="D266" t="str">
            <v>NUMBER</v>
          </cell>
          <cell r="E266">
            <v>4</v>
          </cell>
          <cell r="F266">
            <v>1</v>
          </cell>
          <cell r="G266" t="str">
            <v>number(4,1)</v>
          </cell>
        </row>
        <row r="267">
          <cell r="A267" t="str">
            <v>RUN DOWN RATE 2</v>
          </cell>
          <cell r="B267" t="str">
            <v>N0281</v>
          </cell>
          <cell r="C267" t="str">
            <v>Run Down Rate 2</v>
          </cell>
          <cell r="D267" t="str">
            <v>NUMBER</v>
          </cell>
          <cell r="E267">
            <v>4</v>
          </cell>
          <cell r="F267">
            <v>1</v>
          </cell>
          <cell r="G267" t="str">
            <v>number(4,1)</v>
          </cell>
        </row>
        <row r="268">
          <cell r="A268" t="str">
            <v>RUN DOWN RATE 3</v>
          </cell>
          <cell r="B268" t="str">
            <v>N0282</v>
          </cell>
          <cell r="C268" t="str">
            <v>Run Down Rate 3</v>
          </cell>
          <cell r="D268" t="str">
            <v>NUMBER</v>
          </cell>
          <cell r="E268">
            <v>4</v>
          </cell>
          <cell r="F268">
            <v>1</v>
          </cell>
          <cell r="G268" t="str">
            <v>number(4,1)</v>
          </cell>
        </row>
        <row r="269">
          <cell r="A269" t="str">
            <v>SPN DEMAND</v>
          </cell>
          <cell r="B269" t="str">
            <v>N0283</v>
          </cell>
          <cell r="C269" t="str">
            <v>SPN Demand</v>
          </cell>
          <cell r="D269" t="str">
            <v>NUMBER</v>
          </cell>
          <cell r="E269">
            <v>5</v>
          </cell>
          <cell r="G269" t="str">
            <v>number(5)</v>
          </cell>
          <cell r="H269" t="str">
            <v>SPN Demand</v>
          </cell>
        </row>
        <row r="270">
          <cell r="A270" t="str">
            <v>SPN GENERATION</v>
          </cell>
          <cell r="B270" t="str">
            <v>N0284</v>
          </cell>
          <cell r="C270" t="str">
            <v>SPN Generation</v>
          </cell>
          <cell r="D270" t="str">
            <v>NUMBER</v>
          </cell>
          <cell r="E270">
            <v>5</v>
          </cell>
          <cell r="G270" t="str">
            <v>number(5)</v>
          </cell>
          <cell r="H270" t="str">
            <v>SPN Generation</v>
          </cell>
        </row>
        <row r="271">
          <cell r="A271" t="str">
            <v>STABLE EXPORT LIMIT</v>
          </cell>
          <cell r="B271" t="str">
            <v>N0285</v>
          </cell>
          <cell r="C271" t="str">
            <v>Stable Export Limit</v>
          </cell>
          <cell r="D271" t="str">
            <v>NUMBER</v>
          </cell>
          <cell r="E271">
            <v>5</v>
          </cell>
          <cell r="G271" t="str">
            <v>number(5)</v>
          </cell>
        </row>
        <row r="272">
          <cell r="A272" t="str">
            <v>STABLE IMPORT LIMIT</v>
          </cell>
          <cell r="B272" t="str">
            <v>N0286</v>
          </cell>
          <cell r="C272" t="str">
            <v>Stable Import Limit</v>
          </cell>
          <cell r="D272" t="str">
            <v>NUMBER</v>
          </cell>
          <cell r="E272">
            <v>5</v>
          </cell>
          <cell r="G272" t="str">
            <v>number(5)</v>
          </cell>
        </row>
        <row r="273">
          <cell r="A273" t="str">
            <v>START TIME OF HALF HR PERIOD</v>
          </cell>
          <cell r="B273" t="str">
            <v>N0287</v>
          </cell>
          <cell r="C273" t="str">
            <v>Start Time Of Half Hr Period</v>
          </cell>
          <cell r="D273" t="str">
            <v>DATETIME</v>
          </cell>
          <cell r="G273" t="str">
            <v>datetime</v>
          </cell>
        </row>
        <row r="274">
          <cell r="A274" t="str">
            <v>TIME FROM</v>
          </cell>
          <cell r="B274" t="str">
            <v>N0288</v>
          </cell>
          <cell r="C274" t="str">
            <v>Time From</v>
          </cell>
          <cell r="D274" t="str">
            <v>DATETIME</v>
          </cell>
          <cell r="G274" t="str">
            <v>datetime</v>
          </cell>
        </row>
        <row r="275">
          <cell r="A275" t="str">
            <v>TIME TO</v>
          </cell>
          <cell r="B275" t="str">
            <v>N0289</v>
          </cell>
          <cell r="C275" t="str">
            <v>Time To</v>
          </cell>
          <cell r="D275" t="str">
            <v>DATETIME</v>
          </cell>
          <cell r="G275" t="str">
            <v>datetime</v>
          </cell>
        </row>
        <row r="276">
          <cell r="A276" t="str">
            <v>DATA TYPE</v>
          </cell>
          <cell r="B276" t="str">
            <v>N0290</v>
          </cell>
          <cell r="C276" t="str">
            <v>Data Type</v>
          </cell>
          <cell r="D276" t="str">
            <v>VARCHAR2</v>
          </cell>
          <cell r="E276">
            <v>8</v>
          </cell>
          <cell r="G276" t="str">
            <v>varchar2(8)</v>
          </cell>
        </row>
        <row r="277">
          <cell r="A277" t="str">
            <v>BMU NAME</v>
          </cell>
          <cell r="B277" t="str">
            <v>N0291</v>
          </cell>
          <cell r="C277" t="str">
            <v>BMU Name</v>
          </cell>
          <cell r="D277" t="str">
            <v>VARCHAR2</v>
          </cell>
          <cell r="E277">
            <v>9</v>
          </cell>
          <cell r="G277" t="str">
            <v>varchar2(9)</v>
          </cell>
        </row>
        <row r="278">
          <cell r="A278" t="str">
            <v>MAXIMUM IMPORT LEVEL FROM</v>
          </cell>
          <cell r="B278" t="str">
            <v>N0292</v>
          </cell>
          <cell r="C278" t="str">
            <v>Maximum Import Level From</v>
          </cell>
          <cell r="D278" t="str">
            <v>NUMBER</v>
          </cell>
          <cell r="E278">
            <v>4</v>
          </cell>
          <cell r="G278" t="str">
            <v>number(4)</v>
          </cell>
        </row>
        <row r="279">
          <cell r="A279" t="str">
            <v>MAXIMUM IMPORT LEVEL TO</v>
          </cell>
          <cell r="B279" t="str">
            <v>N0293</v>
          </cell>
          <cell r="C279" t="str">
            <v>Maximum Import Level To</v>
          </cell>
          <cell r="D279" t="str">
            <v>NUMBER</v>
          </cell>
          <cell r="E279">
            <v>4</v>
          </cell>
          <cell r="G279" t="str">
            <v>number(4)</v>
          </cell>
        </row>
        <row r="280">
          <cell r="A280" t="str">
            <v>TOTAL VOLUME ESTIMATED IN REPORT</v>
          </cell>
          <cell r="B280" t="str">
            <v>N0294</v>
          </cell>
          <cell r="C280" t="str">
            <v>Total Volume Estimated In Report</v>
          </cell>
          <cell r="G280" t="str">
            <v>decimal(12,3)</v>
          </cell>
        </row>
        <row r="281">
          <cell r="A281" t="str">
            <v>SUPPLIER ID</v>
          </cell>
          <cell r="B281" t="str">
            <v>N0296</v>
          </cell>
          <cell r="C281" t="str">
            <v>Supplier Id</v>
          </cell>
          <cell r="G281" t="str">
            <v>text(4)</v>
          </cell>
        </row>
        <row r="282">
          <cell r="A282" t="str">
            <v>ECVNAA KEY</v>
          </cell>
          <cell r="B282" t="str">
            <v>N0297</v>
          </cell>
          <cell r="C282" t="str">
            <v>ECVNAA Key</v>
          </cell>
          <cell r="G282" t="str">
            <v>text(10)</v>
          </cell>
        </row>
        <row r="283">
          <cell r="A283" t="str">
            <v>INTER-GSP-GROUP CONNECTION ID</v>
          </cell>
          <cell r="B283" t="str">
            <v>N0298</v>
          </cell>
          <cell r="C283" t="str">
            <v>Inter-Gsp-Group Connection Id</v>
          </cell>
          <cell r="G283" t="str">
            <v>text(10)</v>
          </cell>
        </row>
        <row r="284">
          <cell r="A284" t="str">
            <v>RECEIVED TIME</v>
          </cell>
          <cell r="B284" t="str">
            <v>N0299</v>
          </cell>
          <cell r="C284" t="str">
            <v>Received Time</v>
          </cell>
          <cell r="G284" t="str">
            <v>datetime</v>
          </cell>
        </row>
        <row r="285">
          <cell r="A285" t="str">
            <v>RESPONSE TIME</v>
          </cell>
          <cell r="B285" t="str">
            <v>N0300</v>
          </cell>
          <cell r="C285" t="str">
            <v>Response Time</v>
          </cell>
          <cell r="G285" t="str">
            <v>datetime</v>
          </cell>
        </row>
        <row r="286">
          <cell r="A286" t="str">
            <v>FILE NAME</v>
          </cell>
          <cell r="B286" t="str">
            <v>N0301</v>
          </cell>
          <cell r="C286" t="str">
            <v>File Name</v>
          </cell>
          <cell r="G286" t="str">
            <v>text(14)</v>
          </cell>
        </row>
        <row r="287">
          <cell r="A287" t="str">
            <v>RESPONSE CODE</v>
          </cell>
          <cell r="B287" t="str">
            <v>N0302</v>
          </cell>
          <cell r="C287" t="str">
            <v>Response Code</v>
          </cell>
          <cell r="G287" t="str">
            <v>integer(3)</v>
          </cell>
        </row>
        <row r="288">
          <cell r="A288" t="str">
            <v>RESPONSE DATA</v>
          </cell>
          <cell r="B288" t="str">
            <v>N0303</v>
          </cell>
          <cell r="C288" t="str">
            <v>Response Data</v>
          </cell>
          <cell r="G288" t="str">
            <v>text(80)</v>
          </cell>
        </row>
        <row r="289">
          <cell r="A289" t="str">
            <v>SAA RUN NUMBER</v>
          </cell>
          <cell r="B289" t="str">
            <v>N0304</v>
          </cell>
          <cell r="C289" t="str">
            <v>SAA Run Number</v>
          </cell>
          <cell r="G289" t="str">
            <v>integer(2)</v>
          </cell>
        </row>
        <row r="290">
          <cell r="A290" t="str">
            <v>SELL-PRICE COST ADJUSTMENT / NET ENERGY SELL-PRICE COST ADJUSTMENT</v>
          </cell>
          <cell r="B290" t="str">
            <v>N0305</v>
          </cell>
          <cell r="C290" t="str">
            <v>Sell-Price Cost Adjustment / Net Energy Sell-Price Cost Adjustment</v>
          </cell>
          <cell r="G290" t="str">
            <v>decimal(10,2)</v>
          </cell>
        </row>
        <row r="291">
          <cell r="A291" t="str">
            <v>BUY-PRICE COST ADJUSTMENT / NET ENERGY BUY-PRICE COST ADJUSTMENT</v>
          </cell>
          <cell r="B291" t="str">
            <v>N0306</v>
          </cell>
          <cell r="C291" t="str">
            <v>Buy-Price Cost Adjustment / Net Energy Buy-Price Cost Adjustment</v>
          </cell>
          <cell r="G291" t="str">
            <v>decimal(10,2)</v>
          </cell>
        </row>
        <row r="292">
          <cell r="A292" t="str">
            <v>SELL-PRICE VOLUME ADJUSTMENT / NET ENERGY SELL-PRICE VOLUME ADJUSTMENT</v>
          </cell>
          <cell r="B292" t="str">
            <v>N0307</v>
          </cell>
          <cell r="C292" t="str">
            <v>Sell-Price Volume Adjustment / Net Energy Sell-Price Volume Adjustment</v>
          </cell>
          <cell r="G292" t="str">
            <v>decimal(10,3)</v>
          </cell>
        </row>
        <row r="293">
          <cell r="A293" t="str">
            <v>BUY-PRICE VOLUME ADJUSTMENT / NET ENERGY BUY-PRICE VOLUME ADJUSTMENT</v>
          </cell>
          <cell r="B293" t="str">
            <v>N0308</v>
          </cell>
          <cell r="C293" t="str">
            <v>Buy-Price Volume Adjustment / Net Energy Buy-Price Volume Adjustment</v>
          </cell>
          <cell r="G293" t="str">
            <v>decimal(10,3)</v>
          </cell>
        </row>
        <row r="294">
          <cell r="A294" t="str">
            <v>ZERO</v>
          </cell>
          <cell r="B294" t="str">
            <v>N0309</v>
          </cell>
          <cell r="C294" t="str">
            <v>Zero</v>
          </cell>
          <cell r="G294" t="str">
            <v>decimal(10,5)</v>
          </cell>
        </row>
        <row r="295">
          <cell r="A295" t="str">
            <v>ECVN ECVNAA ID</v>
          </cell>
          <cell r="B295" t="str">
            <v>N0310</v>
          </cell>
          <cell r="C295" t="str">
            <v>ECVN ECVNAA Id</v>
          </cell>
          <cell r="G295" t="str">
            <v>text(10)</v>
          </cell>
        </row>
        <row r="296">
          <cell r="A296" t="str">
            <v>MVRN MVRNAA ID</v>
          </cell>
          <cell r="B296" t="str">
            <v>N0311</v>
          </cell>
          <cell r="C296" t="str">
            <v>MVRN MVRNAA Id</v>
          </cell>
          <cell r="G296" t="str">
            <v>text(10)</v>
          </cell>
        </row>
        <row r="297">
          <cell r="A297" t="str">
            <v>TOTAL DEMAND</v>
          </cell>
          <cell r="B297" t="str">
            <v>N0312</v>
          </cell>
          <cell r="C297" t="str">
            <v>Total Demand</v>
          </cell>
          <cell r="G297" t="str">
            <v>decimal(10,3)</v>
          </cell>
        </row>
        <row r="298">
          <cell r="A298" t="str">
            <v>NOTIONAL RESERVE LIMIT</v>
          </cell>
          <cell r="B298" t="str">
            <v>N0316</v>
          </cell>
          <cell r="C298" t="str">
            <v>Notional Reserve Limit</v>
          </cell>
          <cell r="G298" t="str">
            <v>decimal(10,3)</v>
          </cell>
        </row>
        <row r="299">
          <cell r="A299" t="str">
            <v>ARBITRAGE FLAG</v>
          </cell>
          <cell r="B299" t="str">
            <v>N0317</v>
          </cell>
          <cell r="C299" t="str">
            <v>Arbitrage Flag</v>
          </cell>
          <cell r="G299" t="str">
            <v>boolean</v>
          </cell>
        </row>
        <row r="300">
          <cell r="A300" t="str">
            <v>POINT TYPE</v>
          </cell>
          <cell r="B300" t="str">
            <v>N0322</v>
          </cell>
          <cell r="C300" t="str">
            <v>Point Type</v>
          </cell>
          <cell r="G300" t="str">
            <v>text(2)</v>
          </cell>
          <cell r="H300" t="str">
            <v>Point Type</v>
          </cell>
        </row>
        <row r="301">
          <cell r="A301" t="str">
            <v>GSP GROUP TAKE VOLUME</v>
          </cell>
          <cell r="B301" t="str">
            <v>N0327</v>
          </cell>
          <cell r="C301" t="str">
            <v>Group Take Volume</v>
          </cell>
          <cell r="G301" t="str">
            <v>decimal(14,4)</v>
          </cell>
        </row>
        <row r="302">
          <cell r="A302" t="str">
            <v>STAGE 2 RESPONSE DATA</v>
          </cell>
          <cell r="B302" t="str">
            <v>N0328</v>
          </cell>
          <cell r="C302" t="str">
            <v>Stage 2 Response Data</v>
          </cell>
          <cell r="G302" t="str">
            <v>text(50)</v>
          </cell>
        </row>
        <row r="303">
          <cell r="A303" t="str">
            <v>NGC FILENAME</v>
          </cell>
          <cell r="B303" t="str">
            <v>N0329</v>
          </cell>
          <cell r="C303" t="str">
            <v>NGC Filename</v>
          </cell>
          <cell r="G303" t="str">
            <v>text(255)</v>
          </cell>
        </row>
        <row r="304">
          <cell r="A304" t="str">
            <v>PERMIT NOTIFICATION REJECTION FLAG</v>
          </cell>
          <cell r="B304" t="str">
            <v>N0330</v>
          </cell>
          <cell r="C304" t="str">
            <v>Permit Notification Rejection Flag</v>
          </cell>
          <cell r="G304" t="str">
            <v>boolean</v>
          </cell>
        </row>
        <row r="305">
          <cell r="A305" t="str">
            <v>AGGREGATED ENERGY CONTRACT VOLUME</v>
          </cell>
          <cell r="B305" t="str">
            <v>N0331</v>
          </cell>
          <cell r="C305" t="str">
            <v>Aggregated Energy Contract Volume</v>
          </cell>
          <cell r="G305" t="str">
            <v>decimal(10,3)</v>
          </cell>
        </row>
        <row r="306">
          <cell r="A306" t="str">
            <v>CREDIT COVER PERCENTAGE</v>
          </cell>
          <cell r="B306" t="str">
            <v>N0332</v>
          </cell>
          <cell r="C306" t="str">
            <v>Credit Cover Percentage</v>
          </cell>
          <cell r="G306" t="str">
            <v>decimal(8,5)</v>
          </cell>
        </row>
        <row r="307">
          <cell r="A307" t="str">
            <v>TOTAL SYSTEM BM CASHFLOW</v>
          </cell>
          <cell r="B307" t="str">
            <v>N0333</v>
          </cell>
          <cell r="C307" t="str">
            <v>Total System BM Cashflow</v>
          </cell>
          <cell r="G307" t="str">
            <v>decimal(10,2)</v>
          </cell>
        </row>
        <row r="308">
          <cell r="A308" t="str">
            <v>TOTAL GENERATION</v>
          </cell>
          <cell r="B308" t="str">
            <v>N0334</v>
          </cell>
          <cell r="C308" t="str">
            <v>Total Generation</v>
          </cell>
          <cell r="G308" t="str">
            <v>decimal(10,3)</v>
          </cell>
        </row>
        <row r="309">
          <cell r="A309" t="str">
            <v>SYSTEM OPERATOR PRODUCTION IMBALANCE</v>
          </cell>
          <cell r="B309" t="str">
            <v>N0335</v>
          </cell>
          <cell r="C309" t="str">
            <v>System Operator Production Imbalance</v>
          </cell>
          <cell r="G309" t="str">
            <v>decimal(10,3)</v>
          </cell>
        </row>
        <row r="310">
          <cell r="A310" t="str">
            <v>SYSTEM OPERATOR CONSUMPTION IMBALANCE</v>
          </cell>
          <cell r="B310" t="str">
            <v>N0336</v>
          </cell>
          <cell r="C310" t="str">
            <v>System Operator Consumption Imbalance</v>
          </cell>
          <cell r="G310" t="str">
            <v>decimal(10,3)</v>
          </cell>
        </row>
        <row r="311">
          <cell r="A311" t="str">
            <v>ACCEPTANCE FROM TIME</v>
          </cell>
          <cell r="B311" t="str">
            <v>N0337</v>
          </cell>
          <cell r="C311" t="str">
            <v>Acceptance From Time</v>
          </cell>
          <cell r="G311" t="str">
            <v>integer(3)</v>
          </cell>
        </row>
        <row r="312">
          <cell r="A312" t="str">
            <v>ACCEPTANCE TO TIME</v>
          </cell>
          <cell r="B312" t="str">
            <v>N0338</v>
          </cell>
          <cell r="C312" t="str">
            <v>Acceptance To Time</v>
          </cell>
          <cell r="G312" t="str">
            <v>integer(3)</v>
          </cell>
        </row>
        <row r="313">
          <cell r="A313" t="str">
            <v>ACTION CODE</v>
          </cell>
          <cell r="B313" t="str">
            <v>N0339</v>
          </cell>
          <cell r="C313" t="str">
            <v>Action Code</v>
          </cell>
          <cell r="G313" t="str">
            <v>text(9)</v>
          </cell>
        </row>
        <row r="314">
          <cell r="A314" t="str">
            <v>SETT DATE</v>
          </cell>
          <cell r="B314" t="str">
            <v>N0340</v>
          </cell>
          <cell r="C314" t="str">
            <v>Sett Date</v>
          </cell>
          <cell r="G314" t="str">
            <v>text(10)</v>
          </cell>
        </row>
        <row r="315">
          <cell r="A315" t="str">
            <v>TERMINATION REASON</v>
          </cell>
          <cell r="B315" t="str">
            <v>N0341</v>
          </cell>
          <cell r="C315" t="str">
            <v>Termination Reason</v>
          </cell>
          <cell r="G315" t="str">
            <v>text(80)</v>
          </cell>
        </row>
        <row r="316">
          <cell r="A316" t="str">
            <v>B-O ACCEPTANCE NUMBER</v>
          </cell>
          <cell r="B316" t="str">
            <v>N0342</v>
          </cell>
          <cell r="C316" t="str">
            <v>B-O Acceptance Number</v>
          </cell>
          <cell r="G316" t="str">
            <v>integer(10)</v>
          </cell>
        </row>
        <row r="317">
          <cell r="A317" t="str">
            <v>PUBLICATION DATE-TIME</v>
          </cell>
          <cell r="B317" t="str">
            <v>N0343</v>
          </cell>
          <cell r="C317" t="str">
            <v>Publication Date-Time</v>
          </cell>
          <cell r="G317" t="str">
            <v>datetime</v>
          </cell>
        </row>
        <row r="318">
          <cell r="A318" t="str">
            <v>NOTIFICATION DATE</v>
          </cell>
          <cell r="B318" t="str">
            <v>N0344</v>
          </cell>
          <cell r="C318" t="str">
            <v>Notification Date</v>
          </cell>
          <cell r="G318" t="str">
            <v>date</v>
          </cell>
        </row>
        <row r="319">
          <cell r="A319" t="str">
            <v>PAYMENT DATE</v>
          </cell>
          <cell r="B319" t="str">
            <v>N0345</v>
          </cell>
          <cell r="C319" t="str">
            <v>Payment Date</v>
          </cell>
          <cell r="G319" t="str">
            <v>date</v>
          </cell>
        </row>
        <row r="320">
          <cell r="A320" t="str">
            <v>NOTIFICATION PERIOD</v>
          </cell>
          <cell r="B320" t="str">
            <v>N0346</v>
          </cell>
          <cell r="C320" t="str">
            <v>Notification Period</v>
          </cell>
          <cell r="G320" t="str">
            <v>integer(3)</v>
          </cell>
        </row>
        <row r="321">
          <cell r="A321" t="str">
            <v>PAYMENT PERIOD</v>
          </cell>
          <cell r="B321" t="str">
            <v>N0347</v>
          </cell>
          <cell r="C321" t="str">
            <v>Payment Period</v>
          </cell>
          <cell r="G321" t="str">
            <v>integer(3)</v>
          </cell>
        </row>
        <row r="322">
          <cell r="A322" t="str">
            <v>SETTLEMENT RUN DATE</v>
          </cell>
          <cell r="B322" t="str">
            <v>N0348</v>
          </cell>
          <cell r="C322" t="str">
            <v>Settlement Run Date</v>
          </cell>
          <cell r="G322" t="str">
            <v>date</v>
          </cell>
        </row>
        <row r="323">
          <cell r="A323" t="str">
            <v>CVA RUN DATE</v>
          </cell>
          <cell r="B323" t="str">
            <v>N0349</v>
          </cell>
          <cell r="C323" t="str">
            <v>CVA Run Date</v>
          </cell>
          <cell r="G323" t="str">
            <v>date</v>
          </cell>
        </row>
        <row r="324">
          <cell r="A324" t="str">
            <v>ELAPSED DAYS SAA AFTER SETTLEMENT</v>
          </cell>
          <cell r="B324" t="str">
            <v>N0350</v>
          </cell>
          <cell r="C324" t="str">
            <v>Elapsed Days SAA After Settlement</v>
          </cell>
          <cell r="G324" t="str">
            <v>integer(3)</v>
          </cell>
        </row>
        <row r="325">
          <cell r="A325" t="str">
            <v>WORKING DAYS SAA AFTER SETTLEMENT</v>
          </cell>
          <cell r="B325" t="str">
            <v>N0351</v>
          </cell>
          <cell r="C325" t="str">
            <v>Working Days SAA After Settlement</v>
          </cell>
          <cell r="G325" t="str">
            <v>integer(3)</v>
          </cell>
        </row>
        <row r="326">
          <cell r="A326" t="str">
            <v>WORKING DAYS SAA BEFORE NOTIFICATION</v>
          </cell>
          <cell r="B326" t="str">
            <v>N0352</v>
          </cell>
          <cell r="C326" t="str">
            <v>Working Days SAA Before Notification</v>
          </cell>
          <cell r="G326" t="str">
            <v>integer(3)</v>
          </cell>
        </row>
        <row r="327">
          <cell r="A327" t="str">
            <v>SVA RUN DATE</v>
          </cell>
          <cell r="B327" t="str">
            <v>N0353</v>
          </cell>
          <cell r="C327" t="str">
            <v>SVA Run Date</v>
          </cell>
          <cell r="G327" t="str">
            <v>date</v>
          </cell>
        </row>
        <row r="328">
          <cell r="A328" t="str">
            <v>ECVNAA BSC PARTY SEQUENCE</v>
          </cell>
          <cell r="B328" t="str">
            <v>N0354</v>
          </cell>
          <cell r="C328" t="str">
            <v>ECVNAA BSC Party Sequence</v>
          </cell>
          <cell r="G328" t="str">
            <v>char</v>
          </cell>
          <cell r="H328" t="str">
            <v>Party Sequence</v>
          </cell>
        </row>
        <row r="329">
          <cell r="A329" t="str">
            <v>OTHER BSC PARTY ID</v>
          </cell>
          <cell r="B329" t="str">
            <v>N0355</v>
          </cell>
          <cell r="C329" t="str">
            <v>Other BSC Party Id</v>
          </cell>
          <cell r="G329" t="str">
            <v>text(8)</v>
          </cell>
        </row>
        <row r="330">
          <cell r="A330" t="str">
            <v>OTHER BSC PARTY P/C FLAG</v>
          </cell>
          <cell r="B330" t="str">
            <v>N0356</v>
          </cell>
          <cell r="C330" t="str">
            <v>Other BSC Party P/C Flag</v>
          </cell>
          <cell r="G330" t="str">
            <v>char</v>
          </cell>
          <cell r="H330" t="str">
            <v>P/C Flag</v>
          </cell>
        </row>
        <row r="331">
          <cell r="A331" t="str">
            <v>ECVNAA EFFECTIVE FROM DATE</v>
          </cell>
          <cell r="B331" t="str">
            <v>N0357</v>
          </cell>
          <cell r="C331" t="str">
            <v>ECVNAA Effective From Date</v>
          </cell>
          <cell r="G331" t="str">
            <v>date</v>
          </cell>
        </row>
        <row r="332">
          <cell r="A332" t="str">
            <v>ECVNAA EFFECTIVE TO DATE</v>
          </cell>
          <cell r="B332" t="str">
            <v>N0358</v>
          </cell>
          <cell r="C332" t="str">
            <v>ECVNAA Effective To Date</v>
          </cell>
          <cell r="G332" t="str">
            <v>date</v>
          </cell>
        </row>
        <row r="333">
          <cell r="A333" t="str">
            <v>ECVN EFFECTIVE FROM DATE</v>
          </cell>
          <cell r="B333" t="str">
            <v>N0359</v>
          </cell>
          <cell r="C333" t="str">
            <v>ECVN Effective From Date</v>
          </cell>
          <cell r="G333" t="str">
            <v>date</v>
          </cell>
        </row>
        <row r="334">
          <cell r="A334" t="str">
            <v>ECVN EFFECTIVE TO DATE</v>
          </cell>
          <cell r="B334" t="str">
            <v>N0360</v>
          </cell>
          <cell r="C334" t="str">
            <v>ECVN Effective To Date</v>
          </cell>
          <cell r="G334" t="str">
            <v>date</v>
          </cell>
        </row>
        <row r="335">
          <cell r="A335" t="str">
            <v>FROM SETTLEMENT PERIOD</v>
          </cell>
          <cell r="B335" t="str">
            <v>N0361</v>
          </cell>
          <cell r="C335" t="str">
            <v>From Settlement Period</v>
          </cell>
          <cell r="G335" t="str">
            <v>integer(2)</v>
          </cell>
        </row>
        <row r="336">
          <cell r="A336" t="str">
            <v>TO SETTLEMENT PERIOD</v>
          </cell>
          <cell r="B336" t="str">
            <v>N0362</v>
          </cell>
          <cell r="C336" t="str">
            <v>To Settlement Period</v>
          </cell>
          <cell r="G336" t="str">
            <v>integer(2)</v>
          </cell>
        </row>
        <row r="337">
          <cell r="A337" t="str">
            <v>LEAD OR SUBSIDIARY INDICATOR</v>
          </cell>
          <cell r="B337" t="str">
            <v>N0363</v>
          </cell>
          <cell r="C337" t="str">
            <v>Lead Or Subsidiary Indicator</v>
          </cell>
          <cell r="G337" t="str">
            <v>char</v>
          </cell>
          <cell r="H337" t="str">
            <v>L/S Flag</v>
          </cell>
        </row>
        <row r="338">
          <cell r="A338" t="str">
            <v>MVRNAA EFFECTIVE FROM DATE</v>
          </cell>
          <cell r="B338" t="str">
            <v>N0364</v>
          </cell>
          <cell r="C338" t="str">
            <v>MVRNAA Effective From Date</v>
          </cell>
          <cell r="G338" t="str">
            <v>date</v>
          </cell>
        </row>
        <row r="339">
          <cell r="A339" t="str">
            <v>MVRNAA EFFECTIVE TO DATE</v>
          </cell>
          <cell r="B339" t="str">
            <v>N0365</v>
          </cell>
          <cell r="C339" t="str">
            <v>MVRNAA Effective To Date</v>
          </cell>
          <cell r="G339" t="str">
            <v>date</v>
          </cell>
        </row>
        <row r="340">
          <cell r="A340" t="str">
            <v>MVRN EFFECTIVE FROM DATE</v>
          </cell>
          <cell r="B340" t="str">
            <v>N0366</v>
          </cell>
          <cell r="C340" t="str">
            <v>MVRN Effective From Date</v>
          </cell>
          <cell r="G340" t="str">
            <v>date</v>
          </cell>
        </row>
        <row r="341">
          <cell r="A341" t="str">
            <v>MVRN EFFECTIVE TO DATE</v>
          </cell>
          <cell r="B341" t="str">
            <v>N0367</v>
          </cell>
          <cell r="C341" t="str">
            <v>MVRN Effective To Date</v>
          </cell>
          <cell r="G341" t="str">
            <v>date</v>
          </cell>
        </row>
        <row r="342">
          <cell r="A342" t="str">
            <v>REPORT SNAPSHOT TIME</v>
          </cell>
          <cell r="B342" t="str">
            <v>N0368</v>
          </cell>
          <cell r="C342" t="str">
            <v>Report Snapshot Time</v>
          </cell>
          <cell r="G342" t="str">
            <v>datetime</v>
          </cell>
        </row>
        <row r="343">
          <cell r="A343" t="str">
            <v>TRANSACTION</v>
          </cell>
          <cell r="B343" t="str">
            <v>N0369</v>
          </cell>
          <cell r="C343" t="str">
            <v>Transaction</v>
          </cell>
          <cell r="G343" t="str">
            <v>integer(12)</v>
          </cell>
        </row>
        <row r="344">
          <cell r="A344" t="str">
            <v>FIRST EFFECTIVE PERIOD</v>
          </cell>
          <cell r="B344" t="str">
            <v>N0370</v>
          </cell>
          <cell r="C344" t="str">
            <v>First Effective Period</v>
          </cell>
          <cell r="G344" t="str">
            <v>integer(2)</v>
          </cell>
        </row>
        <row r="345">
          <cell r="A345" t="str">
            <v>SELL-PRICE PRICE ADJUST</v>
          </cell>
          <cell r="B345" t="str">
            <v>N0371</v>
          </cell>
          <cell r="C345" t="str">
            <v>Sell-Price Price Adjust</v>
          </cell>
          <cell r="G345" t="str">
            <v>decimal(10,2)</v>
          </cell>
        </row>
        <row r="346">
          <cell r="A346" t="str">
            <v>BUY-PRICE PRICE ADJUST</v>
          </cell>
          <cell r="B346" t="str">
            <v>N0372</v>
          </cell>
          <cell r="C346" t="str">
            <v>Buy-Price Price Adjust</v>
          </cell>
          <cell r="G346" t="str">
            <v>decimal(10,2)</v>
          </cell>
        </row>
        <row r="347">
          <cell r="A347" t="str">
            <v>REPORT START PERIOD</v>
          </cell>
          <cell r="B347" t="str">
            <v>N0373</v>
          </cell>
          <cell r="C347" t="str">
            <v>Report Start Period</v>
          </cell>
          <cell r="G347" t="str">
            <v>integer(2)</v>
          </cell>
        </row>
        <row r="348">
          <cell r="A348" t="str">
            <v>MONTH</v>
          </cell>
          <cell r="B348" t="str">
            <v>N0374</v>
          </cell>
          <cell r="C348" t="str">
            <v>Month</v>
          </cell>
          <cell r="G348" t="str">
            <v>text(7)</v>
          </cell>
          <cell r="H348" t="str">
            <v>MONYYYY</v>
          </cell>
        </row>
        <row r="349">
          <cell r="A349" t="str">
            <v>COUNT OF CVA METERING SYSTEMS</v>
          </cell>
          <cell r="B349" t="str">
            <v>N0375</v>
          </cell>
          <cell r="C349" t="str">
            <v>Count Of Cva Metering Systems</v>
          </cell>
          <cell r="G349" t="str">
            <v>integer(7)</v>
          </cell>
        </row>
        <row r="350">
          <cell r="A350" t="str">
            <v>COUNT OF CVA BM UNITS</v>
          </cell>
          <cell r="B350" t="str">
            <v>N0376</v>
          </cell>
          <cell r="C350" t="str">
            <v>Count Of Cva Bm Units</v>
          </cell>
          <cell r="G350" t="str">
            <v>integer(7)</v>
          </cell>
        </row>
        <row r="351">
          <cell r="A351" t="str">
            <v>COUNT OF SVA BASE BM UNITS</v>
          </cell>
          <cell r="B351" t="str">
            <v>N0377</v>
          </cell>
          <cell r="C351" t="str">
            <v>Count Of Sva Base Bm Units</v>
          </cell>
          <cell r="G351" t="str">
            <v>integer(7)</v>
          </cell>
        </row>
        <row r="352">
          <cell r="A352" t="str">
            <v>COUNT OF SVA ADDITIONAL BM UNITS</v>
          </cell>
          <cell r="B352" t="str">
            <v>N0378</v>
          </cell>
          <cell r="C352" t="str">
            <v>Count Of Sva Additional Bm Units</v>
          </cell>
          <cell r="G352" t="str">
            <v>integer(7)</v>
          </cell>
        </row>
        <row r="353">
          <cell r="A353" t="str">
            <v>COUNT OF SVA REPLACEMENT BASE BM UNITS</v>
          </cell>
          <cell r="B353" t="str">
            <v>N0379</v>
          </cell>
          <cell r="C353" t="str">
            <v>Count Of Sva Replacement Base Bm Units</v>
          </cell>
          <cell r="G353" t="str">
            <v>integer(7)</v>
          </cell>
        </row>
        <row r="354">
          <cell r="A354" t="str">
            <v>COUNT OF SVA REPLACEMENT ADDITIONAL BM UNITS</v>
          </cell>
          <cell r="B354" t="str">
            <v>N0380</v>
          </cell>
          <cell r="C354" t="str">
            <v>Count Of Sva Replacement Additional Bm Units</v>
          </cell>
          <cell r="G354" t="str">
            <v>integer(7)</v>
          </cell>
        </row>
        <row r="355">
          <cell r="A355" t="str">
            <v>GROSS CONTRACT VOLUME</v>
          </cell>
          <cell r="B355" t="str">
            <v>N0381</v>
          </cell>
          <cell r="C355" t="str">
            <v>Gross Contract Volume</v>
          </cell>
          <cell r="G355" t="str">
            <v>number(14,4)</v>
          </cell>
        </row>
        <row r="356">
          <cell r="A356" t="str">
            <v>VOLUME</v>
          </cell>
          <cell r="B356" t="str">
            <v>N0382</v>
          </cell>
          <cell r="C356" t="str">
            <v>Volume</v>
          </cell>
          <cell r="G356" t="str">
            <v>number(13,3)</v>
          </cell>
        </row>
        <row r="357">
          <cell r="A357" t="str">
            <v>SVAA CDCA SETTLEMENT DATE</v>
          </cell>
          <cell r="B357" t="str">
            <v>N0383</v>
          </cell>
          <cell r="C357" t="str">
            <v>Svaa Cdca Settlement Date</v>
          </cell>
          <cell r="G357" t="str">
            <v>date</v>
          </cell>
        </row>
        <row r="358">
          <cell r="A358" t="str">
            <v>SVAA CDCA RUN NUMBER</v>
          </cell>
          <cell r="B358" t="str">
            <v>N0384</v>
          </cell>
          <cell r="C358" t="str">
            <v>Svaa Cdca Run Number</v>
          </cell>
          <cell r="G358" t="str">
            <v>integer(2)</v>
          </cell>
        </row>
        <row r="359">
          <cell r="A359" t="str">
            <v>SAA CDCA RUN NUMBER</v>
          </cell>
          <cell r="B359" t="str">
            <v>N0385</v>
          </cell>
          <cell r="C359" t="str">
            <v>Saa Cdca Run Number</v>
          </cell>
          <cell r="G359" t="str">
            <v>integer(2)</v>
          </cell>
        </row>
        <row r="360">
          <cell r="A360" t="str">
            <v>SYSTEM TOTAL UNPRICED ACCEPTED BID VOLUME</v>
          </cell>
          <cell r="B360" t="str">
            <v>N0386</v>
          </cell>
          <cell r="C360" t="str">
            <v>System Total Unpriced Accepted Bid Volume</v>
          </cell>
          <cell r="G360" t="str">
            <v>decimal(10,3)</v>
          </cell>
        </row>
        <row r="361">
          <cell r="A361" t="str">
            <v>SYSTEM TOTAL UNPRICED ACCEPTED OFFER VOLUME</v>
          </cell>
          <cell r="B361" t="str">
            <v>N0387</v>
          </cell>
          <cell r="C361" t="str">
            <v>System Total Unpriced Accepted Offer Volume</v>
          </cell>
          <cell r="G361" t="str">
            <v>decimal(10,3)</v>
          </cell>
        </row>
        <row r="362">
          <cell r="A362" t="str">
            <v>PERIOD BM UNIT TOTAL PRICED ACCEPTED BID VOLUME</v>
          </cell>
          <cell r="B362" t="str">
            <v>N0388</v>
          </cell>
          <cell r="C362" t="str">
            <v>Period Bm Unit Total Priced Accepted Bid Volume</v>
          </cell>
          <cell r="G362" t="str">
            <v>decimal(10,3)</v>
          </cell>
        </row>
        <row r="363">
          <cell r="A363" t="str">
            <v>PERIOD BM UNIT TOTAL PRICED ACCEPTED OFFER VOLUME</v>
          </cell>
          <cell r="B363" t="str">
            <v>N0389</v>
          </cell>
          <cell r="C363" t="str">
            <v>Period Bm Unit Total Priced Accepted Offer Volume</v>
          </cell>
          <cell r="G363" t="str">
            <v>decimal(10,3)</v>
          </cell>
        </row>
        <row r="364">
          <cell r="A364" t="str">
            <v>SHORT CONTINUOUS ACCEPTANCE FLAG</v>
          </cell>
          <cell r="B364" t="str">
            <v>N0390</v>
          </cell>
          <cell r="C364" t="str">
            <v>Short Continuous Acceptance Flag</v>
          </cell>
          <cell r="G364" t="str">
            <v>boolean</v>
          </cell>
        </row>
        <row r="365">
          <cell r="A365" t="str">
            <v>CONTINUOUS ACCEPTANCE DURATION LIMIT</v>
          </cell>
          <cell r="B365" t="str">
            <v>N0391</v>
          </cell>
          <cell r="C365" t="str">
            <v>Continuous Acceptance Duration Limit</v>
          </cell>
          <cell r="G365" t="str">
            <v>integer(2)</v>
          </cell>
        </row>
        <row r="366">
          <cell r="A366" t="str">
            <v>DE MINIMIS ACCEPTANCE THRESHOLD</v>
          </cell>
          <cell r="B366" t="str">
            <v>N0392</v>
          </cell>
          <cell r="C366" t="str">
            <v>De Minimis Acceptance Threshold</v>
          </cell>
          <cell r="G366" t="str">
            <v>decimal(10,3)</v>
          </cell>
        </row>
        <row r="367">
          <cell r="A367" t="str">
            <v>SYSTEM TOTAL PRICED ACCEPTED BID VOLUME</v>
          </cell>
          <cell r="B367" t="str">
            <v>N0393</v>
          </cell>
          <cell r="C367" t="str">
            <v>System Total Priced Accepted Bid Volume</v>
          </cell>
          <cell r="G367" t="str">
            <v>decimal(10,3)</v>
          </cell>
        </row>
        <row r="368">
          <cell r="A368" t="str">
            <v>SYSTEM TOTAL PRICED ACCEPTED OFFER VOLUME</v>
          </cell>
          <cell r="B368" t="str">
            <v>N0394</v>
          </cell>
          <cell r="C368" t="str">
            <v>System Total Priced Accepted Offer Volume</v>
          </cell>
          <cell r="G368" t="str">
            <v>decimal(10,3)</v>
          </cell>
        </row>
        <row r="369">
          <cell r="A369" t="str">
            <v>RESIDUAL CASHFLOW REALLOCATION DENOMINATOR</v>
          </cell>
          <cell r="B369" t="str">
            <v>N0395</v>
          </cell>
          <cell r="C369" t="str">
            <v>Residual Cashflow Reallocation Denominator</v>
          </cell>
          <cell r="G369" t="str">
            <v>decimal(10,3)</v>
          </cell>
        </row>
        <row r="370">
          <cell r="A370" t="str">
            <v>DAYS SINCE LAST SUCCESSFUL OUTSTATION DOWNLOAD</v>
          </cell>
          <cell r="B370" t="str">
            <v>N0396</v>
          </cell>
          <cell r="C370" t="str">
            <v>Days Since Last Successful Outstation Download</v>
          </cell>
          <cell r="G370" t="str">
            <v>integer(4)</v>
          </cell>
        </row>
        <row r="371">
          <cell r="A371" t="str">
            <v>OUTSTATION ALARM CODE</v>
          </cell>
          <cell r="B371" t="str">
            <v>N0397</v>
          </cell>
          <cell r="C371" t="str">
            <v>Outstation Alarm Code</v>
          </cell>
          <cell r="G371" t="str">
            <v>text(2)</v>
          </cell>
        </row>
        <row r="372">
          <cell r="A372" t="str">
            <v>METERING SUBSYSTEM ID</v>
          </cell>
          <cell r="B372" t="str">
            <v>N0398</v>
          </cell>
          <cell r="C372" t="str">
            <v>Metering Subsystem Id</v>
          </cell>
          <cell r="G372" t="str">
            <v>text(10)</v>
          </cell>
        </row>
        <row r="373">
          <cell r="A373" t="str">
            <v>METER REGISTER ID</v>
          </cell>
          <cell r="B373" t="str">
            <v>N0399</v>
          </cell>
          <cell r="C373" t="str">
            <v>Meter Register Id</v>
          </cell>
          <cell r="G373" t="str">
            <v>text(2)</v>
          </cell>
        </row>
        <row r="374">
          <cell r="A374" t="str">
            <v>PERCENTAGE OF MAIN READING</v>
          </cell>
          <cell r="B374" t="str">
            <v>N0400</v>
          </cell>
          <cell r="C374" t="str">
            <v>Percentage Of Main Reading</v>
          </cell>
          <cell r="G374" t="str">
            <v>decimal(5,2)</v>
          </cell>
        </row>
        <row r="375">
          <cell r="A375" t="str">
            <v>METERING EQUIPMENT LOCATION</v>
          </cell>
          <cell r="B375" t="str">
            <v>N0401</v>
          </cell>
          <cell r="C375" t="str">
            <v>Metering Equipment Location</v>
          </cell>
          <cell r="G375" t="str">
            <v>text(30)</v>
          </cell>
        </row>
        <row r="376">
          <cell r="A376" t="str">
            <v>PERCENTAGE OF PRIMARY READING</v>
          </cell>
          <cell r="B376" t="str">
            <v>N0402</v>
          </cell>
          <cell r="C376" t="str">
            <v>Percentage Of Primary Reading</v>
          </cell>
          <cell r="G376" t="str">
            <v>decimal(5,2)</v>
          </cell>
        </row>
        <row r="377">
          <cell r="A377" t="str">
            <v>MINIMUM OUTSTATION CHANNEL LIMIT</v>
          </cell>
          <cell r="B377" t="str">
            <v>N0403</v>
          </cell>
          <cell r="C377" t="str">
            <v>Minimum Outstation Channel Limit</v>
          </cell>
          <cell r="G377" t="str">
            <v>decimal(10,3)</v>
          </cell>
        </row>
        <row r="378">
          <cell r="A378" t="str">
            <v>MAXIMUM OUTSTATION CHANNEL LIMIT</v>
          </cell>
          <cell r="B378" t="str">
            <v>N0404</v>
          </cell>
          <cell r="C378" t="str">
            <v>Maximum Outstation Channel Limit</v>
          </cell>
          <cell r="G378" t="str">
            <v>decimal(10,3)</v>
          </cell>
        </row>
        <row r="379">
          <cell r="A379" t="str">
            <v>METER READING DIFFERENCE</v>
          </cell>
          <cell r="B379" t="str">
            <v>N0405</v>
          </cell>
          <cell r="C379" t="str">
            <v>Meter Reading Difference</v>
          </cell>
          <cell r="G379" t="str">
            <v>decimal(10,3)</v>
          </cell>
        </row>
        <row r="380">
          <cell r="A380" t="str">
            <v>CHECK OUTSTATION ID</v>
          </cell>
          <cell r="B380" t="str">
            <v>N0406</v>
          </cell>
          <cell r="C380" t="str">
            <v>Check Outstation Id</v>
          </cell>
          <cell r="G380" t="str">
            <v>text(20)</v>
          </cell>
        </row>
        <row r="381">
          <cell r="A381" t="str">
            <v>CHECK METER SERIAL NUMBER</v>
          </cell>
          <cell r="B381" t="str">
            <v>N0407</v>
          </cell>
          <cell r="C381" t="str">
            <v>Check Meter Serial Number</v>
          </cell>
          <cell r="G381" t="str">
            <v>text(10)</v>
          </cell>
        </row>
        <row r="382">
          <cell r="A382" t="str">
            <v>CHECK METER REGISTER ID</v>
          </cell>
          <cell r="B382" t="str">
            <v>N0408</v>
          </cell>
          <cell r="C382" t="str">
            <v>Check Meter Register Id</v>
          </cell>
          <cell r="G382" t="str">
            <v>text(2)</v>
          </cell>
        </row>
        <row r="383">
          <cell r="A383" t="str">
            <v>CHECK CHANNEL NUMBER</v>
          </cell>
          <cell r="B383" t="str">
            <v>N0409</v>
          </cell>
          <cell r="C383" t="str">
            <v>Check Channel Number</v>
          </cell>
          <cell r="G383" t="str">
            <v>integer(2)</v>
          </cell>
        </row>
        <row r="384">
          <cell r="A384" t="str">
            <v>SECONDARY OUTSTATION ID</v>
          </cell>
          <cell r="B384" t="str">
            <v>N0410</v>
          </cell>
          <cell r="C384" t="str">
            <v>Secondary Outstation Id</v>
          </cell>
          <cell r="G384" t="str">
            <v>text(20)</v>
          </cell>
        </row>
        <row r="385">
          <cell r="A385" t="str">
            <v>SECONDARY CHANNEL NUMBER</v>
          </cell>
          <cell r="B385" t="str">
            <v>N0411</v>
          </cell>
          <cell r="C385" t="str">
            <v>Secondary Channel Number</v>
          </cell>
          <cell r="G385" t="str">
            <v>integer(2)</v>
          </cell>
        </row>
        <row r="386">
          <cell r="A386" t="str">
            <v>INDIVIDUAL LIQUIDITY THRESHOLD</v>
          </cell>
          <cell r="B386" t="str">
            <v>N0412</v>
          </cell>
          <cell r="C386" t="str">
            <v>Individual Liquidity Threshold</v>
          </cell>
          <cell r="G386" t="str">
            <v>decimal(10,3)</v>
          </cell>
        </row>
        <row r="387">
          <cell r="A387" t="str">
            <v>MARKET INDEX PRICE</v>
          </cell>
          <cell r="B387" t="str">
            <v>N0413</v>
          </cell>
          <cell r="C387" t="str">
            <v>Market Index Price</v>
          </cell>
          <cell r="G387" t="str">
            <v>decimal(10,2)</v>
          </cell>
        </row>
        <row r="388">
          <cell r="A388" t="str">
            <v>MARKET INDEX VOLUME</v>
          </cell>
          <cell r="B388" t="str">
            <v>N0414</v>
          </cell>
          <cell r="C388" t="str">
            <v>Market Index Volume</v>
          </cell>
          <cell r="G388" t="str">
            <v>decimal(10,3)</v>
          </cell>
        </row>
        <row r="389">
          <cell r="A389" t="str">
            <v>NET SYSTEM BUY-PRICE VOLUME ADJUSTMENT</v>
          </cell>
          <cell r="B389" t="str">
            <v>N0415</v>
          </cell>
          <cell r="C389" t="str">
            <v>Net System Buy-Price Volume Adjustment</v>
          </cell>
          <cell r="G389" t="str">
            <v>decimal(10,3)</v>
          </cell>
        </row>
        <row r="390">
          <cell r="A390" t="str">
            <v>NET SYSTEM SELL-PRICE VOLUME ADJUSTMENT</v>
          </cell>
          <cell r="B390" t="str">
            <v>N0416</v>
          </cell>
          <cell r="C390" t="str">
            <v>Net System Sell-Price Volume Adjustment</v>
          </cell>
          <cell r="G390" t="str">
            <v>decimal(10,3)</v>
          </cell>
        </row>
        <row r="391">
          <cell r="A391" t="str">
            <v>NET ENERGY BUY-PRICE VOLUME ADJUSTMENT</v>
          </cell>
          <cell r="B391" t="str">
            <v>N0417</v>
          </cell>
          <cell r="C391" t="str">
            <v>Net Energy Buy-Price Volume Adjustment</v>
          </cell>
          <cell r="G391" t="str">
            <v>decimal(10,3)</v>
          </cell>
        </row>
        <row r="392">
          <cell r="A392" t="str">
            <v>NET ENERGY SELL-PRICE VOLUME ADJUSTMENT</v>
          </cell>
          <cell r="B392" t="str">
            <v>N0418</v>
          </cell>
          <cell r="C392" t="str">
            <v>Net Energy Sell-Price Volume Adjustment</v>
          </cell>
          <cell r="G392" t="str">
            <v>decimal(10,3)</v>
          </cell>
        </row>
        <row r="393">
          <cell r="A393" t="str">
            <v>NET ENERGY BUY-PRICE COST ADJUSTMENT</v>
          </cell>
          <cell r="B393" t="str">
            <v>N0419</v>
          </cell>
          <cell r="C393" t="str">
            <v>Net Energy Buy-Price Cost Adjustment</v>
          </cell>
          <cell r="G393" t="str">
            <v>decimal(10,2)</v>
          </cell>
        </row>
        <row r="394">
          <cell r="A394" t="str">
            <v>NET ENERGY SELL-PRICE COST ADJUSTMENT</v>
          </cell>
          <cell r="B394" t="str">
            <v>N0420</v>
          </cell>
          <cell r="C394" t="str">
            <v>Net Energy Sell-Price Cost Adjustment</v>
          </cell>
          <cell r="G394" t="str">
            <v>decimal(10,2)</v>
          </cell>
        </row>
        <row r="395">
          <cell r="A395" t="str">
            <v>BM UNIT APPLICABLE BALANCING SERVICES VOLUME</v>
          </cell>
          <cell r="B395" t="str">
            <v>N0421</v>
          </cell>
          <cell r="C395" t="str">
            <v>Bm Unit Applicable Balancing Services Volume</v>
          </cell>
          <cell r="G395" t="str">
            <v>decimal(10,3)</v>
          </cell>
        </row>
        <row r="396">
          <cell r="A396" t="str">
            <v>MARKET INDEX DATA PROVIDER NAME</v>
          </cell>
          <cell r="B396" t="str">
            <v>N0422</v>
          </cell>
          <cell r="C396" t="str">
            <v>Market Index Data Provider Name</v>
          </cell>
          <cell r="G396" t="str">
            <v>text(30)</v>
          </cell>
        </row>
        <row r="397">
          <cell r="A397" t="str">
            <v>MARKET INDEX DATA PROVIDER ID</v>
          </cell>
          <cell r="B397" t="str">
            <v>N0423</v>
          </cell>
          <cell r="C397" t="str">
            <v>Market Index Data Provider Id</v>
          </cell>
          <cell r="G397" t="str">
            <v>text(8)</v>
          </cell>
        </row>
        <row r="398">
          <cell r="A398" t="str">
            <v>PROVIDER EFFECTIVE FROM SETTLEMENT DATE</v>
          </cell>
          <cell r="B398" t="str">
            <v>N0424</v>
          </cell>
          <cell r="C398" t="str">
            <v>Provider Effective From Settlement Date</v>
          </cell>
          <cell r="G398" t="str">
            <v>date</v>
          </cell>
        </row>
        <row r="399">
          <cell r="A399" t="str">
            <v>PROVIDER EFFECTIVE TO SETTLEMENT DATE</v>
          </cell>
          <cell r="B399" t="str">
            <v>N0425</v>
          </cell>
          <cell r="C399" t="str">
            <v>Provider Effective To Settlement Date</v>
          </cell>
          <cell r="G399" t="str">
            <v>date</v>
          </cell>
        </row>
        <row r="400">
          <cell r="A400" t="str">
            <v>TRADED PRICE</v>
          </cell>
          <cell r="B400" t="str">
            <v>N0426</v>
          </cell>
          <cell r="C400" t="str">
            <v>Traded Price</v>
          </cell>
          <cell r="G400" t="str">
            <v>decimal(10,2)</v>
          </cell>
        </row>
        <row r="401">
          <cell r="A401" t="str">
            <v>TRADED VOLUME</v>
          </cell>
          <cell r="B401" t="str">
            <v>N0427</v>
          </cell>
          <cell r="C401" t="str">
            <v>Traded Volume</v>
          </cell>
          <cell r="G401" t="str">
            <v>decimal(10,3)</v>
          </cell>
        </row>
        <row r="402">
          <cell r="A402" t="str">
            <v>NIV TAGGED SYSTEM TOTAL UNPRICED BID VOLUME</v>
          </cell>
          <cell r="B402" t="str">
            <v>N0428</v>
          </cell>
          <cell r="C402" t="str">
            <v>Niv Tagged System Total Unpriced Bid Volume</v>
          </cell>
          <cell r="G402" t="str">
            <v>decimal(10,3)</v>
          </cell>
        </row>
        <row r="403">
          <cell r="A403" t="str">
            <v>NIV TAGGED SYSTEM TOTAL UNPRICED OFFER VOLUME</v>
          </cell>
          <cell r="B403" t="str">
            <v>N0429</v>
          </cell>
          <cell r="C403" t="str">
            <v>Niv Tagged System Total Unpriced Offer Volume</v>
          </cell>
          <cell r="G403" t="str">
            <v>decimal(10,3)</v>
          </cell>
        </row>
        <row r="404">
          <cell r="A404" t="str">
            <v>NET IMBALANCE VOLUME</v>
          </cell>
          <cell r="B404" t="str">
            <v>N0430</v>
          </cell>
          <cell r="C404" t="str">
            <v>Net Imbalance Volume</v>
          </cell>
          <cell r="G404" t="str">
            <v>decimal(10,3)</v>
          </cell>
        </row>
        <row r="405">
          <cell r="A405" t="str">
            <v>TOTAL NIV TAGGED VOLUME</v>
          </cell>
          <cell r="B405" t="str">
            <v>N0431</v>
          </cell>
          <cell r="C405" t="str">
            <v>Total Niv Tagged Volume</v>
          </cell>
          <cell r="G405" t="str">
            <v>decimal(10,3)</v>
          </cell>
        </row>
        <row r="406">
          <cell r="A406" t="str">
            <v>NIV TAGGED SBVA</v>
          </cell>
          <cell r="B406" t="str">
            <v>N0432</v>
          </cell>
          <cell r="C406" t="str">
            <v>Niv Tagged Sbva</v>
          </cell>
          <cell r="G406" t="str">
            <v>decimal(10,3)</v>
          </cell>
        </row>
        <row r="407">
          <cell r="A407" t="str">
            <v>NIV TAGGED SSVA</v>
          </cell>
          <cell r="B407" t="str">
            <v>N0433</v>
          </cell>
          <cell r="C407" t="str">
            <v>Niv Tagged Ssva</v>
          </cell>
          <cell r="G407" t="str">
            <v>decimal(10,3)</v>
          </cell>
        </row>
        <row r="408">
          <cell r="A408" t="str">
            <v>UNTAGGED EBCA</v>
          </cell>
          <cell r="B408" t="str">
            <v>N0434</v>
          </cell>
          <cell r="C408" t="str">
            <v>Untagged Ebca</v>
          </cell>
          <cell r="G408" t="str">
            <v>decimal(10,2)</v>
          </cell>
        </row>
        <row r="409">
          <cell r="A409" t="str">
            <v>UNTAGGED EBVA</v>
          </cell>
          <cell r="B409" t="str">
            <v>N0435</v>
          </cell>
          <cell r="C409" t="str">
            <v>Untagged Ebva</v>
          </cell>
          <cell r="G409" t="str">
            <v>decimal(10,3)</v>
          </cell>
        </row>
        <row r="410">
          <cell r="A410" t="str">
            <v>UNTAGGED ESCA</v>
          </cell>
          <cell r="B410" t="str">
            <v>N0436</v>
          </cell>
          <cell r="C410" t="str">
            <v>Untagged Esca</v>
          </cell>
          <cell r="G410" t="str">
            <v>decimal(10,2)</v>
          </cell>
        </row>
        <row r="411">
          <cell r="A411" t="str">
            <v>UNTAGGED ESVA</v>
          </cell>
          <cell r="B411" t="str">
            <v>N0437</v>
          </cell>
          <cell r="C411" t="str">
            <v>Untagged Esva</v>
          </cell>
          <cell r="G411" t="str">
            <v>decimal(10,3)</v>
          </cell>
        </row>
        <row r="412">
          <cell r="A412" t="str">
            <v>TOTAL PERIOD APPLICABLE BALANCING SERVICES VOLUME</v>
          </cell>
          <cell r="B412" t="str">
            <v>N0438</v>
          </cell>
          <cell r="C412" t="str">
            <v>Total Period Applicable Balancing Services Volume</v>
          </cell>
          <cell r="G412" t="str">
            <v>decimal(10,3)</v>
          </cell>
        </row>
        <row r="413">
          <cell r="A413" t="str">
            <v>PRICE DERIVATION CODE</v>
          </cell>
          <cell r="B413" t="str">
            <v>N0439</v>
          </cell>
          <cell r="C413" t="str">
            <v>Price Derivation Code</v>
          </cell>
          <cell r="G413" t="str">
            <v>text(2)</v>
          </cell>
          <cell r="H413" t="str">
            <v>Price Derivation Code</v>
          </cell>
        </row>
        <row r="414">
          <cell r="A414" t="str">
            <v>NOTIFICATION MULTIDAY FLAG</v>
          </cell>
          <cell r="B414" t="str">
            <v>N0440</v>
          </cell>
          <cell r="C414" t="str">
            <v>Notification Multiday Flag</v>
          </cell>
          <cell r="G414" t="str">
            <v>char</v>
          </cell>
          <cell r="H414" t="str">
            <v>Multiday Flag</v>
          </cell>
        </row>
        <row r="415">
          <cell r="A415" t="str">
            <v>CREDIT DEFAULT LEVEL</v>
          </cell>
          <cell r="B415" t="str">
            <v>N0441</v>
          </cell>
          <cell r="C415" t="str">
            <v>Credit Default Level</v>
          </cell>
          <cell r="G415" t="str">
            <v>integer(1)</v>
          </cell>
          <cell r="H415" t="str">
            <v>Credit Default Level</v>
          </cell>
        </row>
        <row r="416">
          <cell r="A416" t="str">
            <v>ENTERED DEFAULT SETTLEMENT DAY</v>
          </cell>
          <cell r="B416" t="str">
            <v>N0442</v>
          </cell>
          <cell r="C416" t="str">
            <v>Entered Default Settlement Day</v>
          </cell>
          <cell r="G416" t="str">
            <v>date</v>
          </cell>
        </row>
        <row r="417">
          <cell r="A417" t="str">
            <v>ENTERED DEFAULT SETTLEMENT PERIOD</v>
          </cell>
          <cell r="B417" t="str">
            <v>N0443</v>
          </cell>
          <cell r="C417" t="str">
            <v>Entered Default Settlement Period</v>
          </cell>
          <cell r="G417" t="str">
            <v>integer(2)</v>
          </cell>
        </row>
        <row r="418">
          <cell r="A418" t="str">
            <v>CLEARED DEFAULT SETTLEMENT DAY</v>
          </cell>
          <cell r="B418" t="str">
            <v>N0444</v>
          </cell>
          <cell r="C418" t="str">
            <v>Cleared Default Settlement Day</v>
          </cell>
          <cell r="G418" t="str">
            <v>date</v>
          </cell>
        </row>
        <row r="419">
          <cell r="A419" t="str">
            <v>CLEARED DEFAULT SETTLEMENT PERIOD</v>
          </cell>
          <cell r="B419" t="str">
            <v>N0445</v>
          </cell>
          <cell r="C419" t="str">
            <v>Cleared Default Settlement Period</v>
          </cell>
          <cell r="G419" t="str">
            <v>integer(2)</v>
          </cell>
        </row>
        <row r="420">
          <cell r="A420" t="str">
            <v>CLEARED DEFAULT TEXT</v>
          </cell>
          <cell r="B420" t="str">
            <v>N0446</v>
          </cell>
          <cell r="C420" t="str">
            <v>Cleared Default Text</v>
          </cell>
          <cell r="G420" t="str">
            <v>text(128)</v>
          </cell>
        </row>
        <row r="421">
          <cell r="A421" t="str">
            <v>ACTUAL ENERGY INDEBTEDNESS</v>
          </cell>
          <cell r="B421" t="str">
            <v>N0447</v>
          </cell>
          <cell r="C421" t="str">
            <v>Actual Energy Indebtedness</v>
          </cell>
          <cell r="G421" t="str">
            <v>decimal(10,3)</v>
          </cell>
        </row>
        <row r="422">
          <cell r="A422" t="str">
            <v>CUMULATIVE CA ENERGY INDEBTEDNESS</v>
          </cell>
          <cell r="B422" t="str">
            <v>N0448</v>
          </cell>
          <cell r="C422" t="str">
            <v>Cumulative Ca Energy Indebtedness</v>
          </cell>
          <cell r="G422" t="str">
            <v>decimal(10,3)</v>
          </cell>
        </row>
        <row r="423">
          <cell r="A423" t="str">
            <v>FROM SETTLEMENT DATE</v>
          </cell>
          <cell r="B423" t="str">
            <v>N0449</v>
          </cell>
          <cell r="C423" t="str">
            <v>From Settlement Date</v>
          </cell>
          <cell r="G423" t="str">
            <v>date</v>
          </cell>
        </row>
        <row r="424">
          <cell r="A424" t="str">
            <v>TO SETTLEMENT DATE</v>
          </cell>
          <cell r="B424" t="str">
            <v>N0450</v>
          </cell>
          <cell r="C424" t="str">
            <v>To Settlement Date</v>
          </cell>
          <cell r="G424" t="str">
            <v>date</v>
          </cell>
        </row>
        <row r="425">
          <cell r="A425" t="str">
            <v>ENERGY INDEBTEDNESS</v>
          </cell>
          <cell r="B425" t="str">
            <v>N0451</v>
          </cell>
          <cell r="C425" t="str">
            <v>Energy Indebtedness</v>
          </cell>
          <cell r="G425" t="str">
            <v>decimal(10,3)</v>
          </cell>
        </row>
        <row r="426">
          <cell r="A426" t="str">
            <v>ACCOUNT PERIOD CA CREDITED ENERGY VOLUME</v>
          </cell>
          <cell r="B426" t="str">
            <v>N0452</v>
          </cell>
          <cell r="C426" t="str">
            <v>Account Period Ca Credited Energy Volume</v>
          </cell>
          <cell r="G426" t="str">
            <v>decimal(10,3)</v>
          </cell>
        </row>
        <row r="427">
          <cell r="A427" t="str">
            <v>ACCOUNT PERIOD ENERGY CONTRACT VOLUME</v>
          </cell>
          <cell r="B427" t="str">
            <v>N0453</v>
          </cell>
          <cell r="C427" t="str">
            <v>Account Period Energy Contract Volume</v>
          </cell>
          <cell r="G427" t="str">
            <v>decimal(10,3)</v>
          </cell>
        </row>
        <row r="428">
          <cell r="A428" t="str">
            <v>ACCOUNT CUMULATIVE CA CREDITED ENERGY VOLUME</v>
          </cell>
          <cell r="B428" t="str">
            <v>N0454</v>
          </cell>
          <cell r="C428" t="str">
            <v>Account Cumulative Ca Credited Energy Volume</v>
          </cell>
          <cell r="G428" t="str">
            <v>decimal(10,3)</v>
          </cell>
        </row>
        <row r="429">
          <cell r="A429" t="str">
            <v>ACCOUNT CUMULATIVE ENERGY CONTRACT VOLUME</v>
          </cell>
          <cell r="B429" t="str">
            <v>N0455</v>
          </cell>
          <cell r="C429" t="str">
            <v>Account Cumulative Energy Contract Volume</v>
          </cell>
          <cell r="G429" t="str">
            <v>decimal(10,3)</v>
          </cell>
        </row>
        <row r="430">
          <cell r="A430" t="str">
            <v>REFERENCE YEAR</v>
          </cell>
          <cell r="B430" t="str">
            <v>N0456</v>
          </cell>
          <cell r="C430" t="str">
            <v>Reference Year</v>
          </cell>
          <cell r="G430" t="str">
            <v>text(9)</v>
          </cell>
        </row>
        <row r="431">
          <cell r="A431" t="str">
            <v>LOAD PERIOD NAME</v>
          </cell>
          <cell r="B431" t="str">
            <v>N0457</v>
          </cell>
          <cell r="C431" t="str">
            <v>Load Period Name</v>
          </cell>
          <cell r="G431" t="str">
            <v>text(30)</v>
          </cell>
        </row>
        <row r="432">
          <cell r="A432" t="str">
            <v>MARKET SECTOR</v>
          </cell>
          <cell r="B432" t="str">
            <v>N0458</v>
          </cell>
          <cell r="C432" t="str">
            <v>Market Sector</v>
          </cell>
          <cell r="G432" t="str">
            <v>text(1)</v>
          </cell>
        </row>
        <row r="433">
          <cell r="A433" t="str">
            <v>MARKET PARTICIPANT ROLE CODE</v>
          </cell>
          <cell r="B433" t="str">
            <v>N0459</v>
          </cell>
          <cell r="C433" t="str">
            <v>Market Participant Role Code</v>
          </cell>
          <cell r="G433" t="str">
            <v>text(1)</v>
          </cell>
        </row>
        <row r="434">
          <cell r="A434" t="str">
            <v>PERIOD END DATE</v>
          </cell>
          <cell r="B434" t="str">
            <v>N0460</v>
          </cell>
          <cell r="C434" t="str">
            <v>Period End Date</v>
          </cell>
          <cell r="G434" t="str">
            <v>date</v>
          </cell>
        </row>
        <row r="435">
          <cell r="A435" t="str">
            <v>PERIODICITY</v>
          </cell>
          <cell r="B435" t="str">
            <v>N0461</v>
          </cell>
          <cell r="C435" t="str">
            <v>Periodicity</v>
          </cell>
          <cell r="G435" t="str">
            <v>text(1)</v>
          </cell>
        </row>
        <row r="436">
          <cell r="A436" t="str">
            <v>NUMBER OF MSIDS FOR WHICH PROVING TEST OUTSTANDING</v>
          </cell>
          <cell r="B436" t="str">
            <v>N0462</v>
          </cell>
          <cell r="C436" t="str">
            <v>Number Of Msids For Which Proving Test Outstanding</v>
          </cell>
          <cell r="G436" t="str">
            <v>integer(7)</v>
          </cell>
        </row>
        <row r="437">
          <cell r="A437" t="str">
            <v>AVERAGE NUMBER OF DAYS PROVING TEST OUTSTANDING</v>
          </cell>
          <cell r="B437" t="str">
            <v>N0463</v>
          </cell>
          <cell r="C437" t="str">
            <v>Average Number Of Days Proving Test Outstanding</v>
          </cell>
          <cell r="G437" t="str">
            <v>decimal(4,1)</v>
          </cell>
        </row>
        <row r="438">
          <cell r="A438" t="str">
            <v>COUNT OF FAULTS OUTSTANDING</v>
          </cell>
          <cell r="B438" t="str">
            <v>N0464</v>
          </cell>
          <cell r="C438" t="str">
            <v>Count Of Faults Outstanding</v>
          </cell>
          <cell r="G438" t="str">
            <v>integer(7)</v>
          </cell>
        </row>
        <row r="439">
          <cell r="A439" t="str">
            <v>NUMBER OF MSIDS WITH FAULT</v>
          </cell>
          <cell r="B439" t="str">
            <v>N0465</v>
          </cell>
          <cell r="C439" t="str">
            <v>Number Of Msids With Fault</v>
          </cell>
          <cell r="G439" t="str">
            <v>integer(7)</v>
          </cell>
        </row>
        <row r="440">
          <cell r="A440" t="str">
            <v>COUNT OF FAULTS IDENTIFIED</v>
          </cell>
          <cell r="B440" t="str">
            <v>N0466</v>
          </cell>
          <cell r="C440" t="str">
            <v>Count Of Faults Identified</v>
          </cell>
          <cell r="G440" t="str">
            <v>integer(7)</v>
          </cell>
        </row>
        <row r="441">
          <cell r="A441" t="str">
            <v>AVERAGE NUMBER OF DAYS FAULTS OUTSTANDING</v>
          </cell>
          <cell r="B441" t="str">
            <v>N0467</v>
          </cell>
          <cell r="C441" t="str">
            <v>Average Number Of Days Faults Outstanding</v>
          </cell>
          <cell r="G441" t="str">
            <v>decimal(4,1)</v>
          </cell>
        </row>
        <row r="442">
          <cell r="A442" t="str">
            <v>AVERAGE NUMBER OF DAYS TAKEN TO RESOLVE FAULT</v>
          </cell>
          <cell r="B442" t="str">
            <v>N0468</v>
          </cell>
          <cell r="C442" t="str">
            <v>Average Number Of Days Taken To Resolve Fault</v>
          </cell>
          <cell r="G442" t="str">
            <v>decimal(4,1)</v>
          </cell>
        </row>
        <row r="443">
          <cell r="A443" t="str">
            <v>BASE TU FLAG</v>
          </cell>
          <cell r="B443" t="str">
            <v>N0469</v>
          </cell>
          <cell r="C443" t="str">
            <v>Base Tu Flag</v>
          </cell>
          <cell r="G443" t="str">
            <v>boolean</v>
          </cell>
        </row>
        <row r="444">
          <cell r="A444" t="str">
            <v>EXEMPT EXPORT FLAG</v>
          </cell>
          <cell r="B444" t="str">
            <v>N0470</v>
          </cell>
          <cell r="C444" t="str">
            <v>Exempt Export Flag</v>
          </cell>
          <cell r="G444" t="str">
            <v>boolean</v>
          </cell>
        </row>
        <row r="445">
          <cell r="A445" t="str">
            <v>CREDIT ASSESSMENT LOAD FACTOR</v>
          </cell>
          <cell r="B445" t="str">
            <v>N0471</v>
          </cell>
          <cell r="C445" t="str">
            <v>Credit Assessment Load Factor</v>
          </cell>
          <cell r="G445" t="str">
            <v>decimal(11,7)</v>
          </cell>
        </row>
        <row r="446">
          <cell r="A446" t="str">
            <v>PRODUCTION/CONSUMPTION STATUS</v>
          </cell>
          <cell r="B446" t="str">
            <v>N0472</v>
          </cell>
          <cell r="C446" t="str">
            <v>Production/Consumption Status</v>
          </cell>
          <cell r="G446" t="str">
            <v>char</v>
          </cell>
          <cell r="H446" t="str">
            <v>P/C Status</v>
          </cell>
        </row>
        <row r="447">
          <cell r="A447" t="str">
            <v>COUNT OF CVA EXEMPT EXPORT BM UNITS</v>
          </cell>
          <cell r="B447" t="str">
            <v>N0473</v>
          </cell>
          <cell r="C447" t="str">
            <v>Count Of Cva Exempt Export Bm Units</v>
          </cell>
          <cell r="G447" t="str">
            <v>integer(7)</v>
          </cell>
        </row>
        <row r="448">
          <cell r="A448" t="str">
            <v>COUNT OF SVA EXEMPT EXPORT BM UNITS</v>
          </cell>
          <cell r="B448" t="str">
            <v>N0474</v>
          </cell>
          <cell r="C448" t="str">
            <v>Count Of Sva Exempt Export Bm Units</v>
          </cell>
          <cell r="G448" t="str">
            <v>integer(7)</v>
          </cell>
        </row>
        <row r="449">
          <cell r="A449" t="str">
            <v>TOTAL NUMBER OF SAMPLE SETTLEMENT PERIODS IN LOAD PERIOD</v>
          </cell>
          <cell r="B449" t="str">
            <v>N0475</v>
          </cell>
          <cell r="C449" t="str">
            <v>Total Number Of Sample Settlement Periods In Load Period</v>
          </cell>
          <cell r="G449" t="str">
            <v>integer(5)</v>
          </cell>
        </row>
        <row r="450">
          <cell r="A450" t="str">
            <v>TOTAL NUMBER OF SETTLEMENT PERIODS IN LOAD PERIOD</v>
          </cell>
          <cell r="B450" t="str">
            <v>N0476</v>
          </cell>
          <cell r="C450" t="str">
            <v>Total Number Of Settlement Periods In Load Period</v>
          </cell>
          <cell r="G450" t="str">
            <v>integer(5)</v>
          </cell>
        </row>
        <row r="451">
          <cell r="A451" t="str">
            <v>ASSOCIATED VNNR INDICATOR</v>
          </cell>
          <cell r="B451" t="str">
            <v>N0477</v>
          </cell>
          <cell r="C451" t="str">
            <v>Associated Vnnr Indicator</v>
          </cell>
          <cell r="G451" t="str">
            <v>boolean</v>
          </cell>
        </row>
        <row r="452">
          <cell r="A452" t="str">
            <v>ECVNA ID 2</v>
          </cell>
          <cell r="B452" t="str">
            <v>N0478</v>
          </cell>
          <cell r="C452" t="str">
            <v>Ecvna Id 2</v>
          </cell>
          <cell r="G452" t="str">
            <v>text(8)</v>
          </cell>
        </row>
        <row r="453">
          <cell r="A453" t="str">
            <v>ECVNA NAME 2</v>
          </cell>
          <cell r="B453" t="str">
            <v>N0479</v>
          </cell>
          <cell r="C453" t="str">
            <v>Ecvna Name 2</v>
          </cell>
          <cell r="G453" t="str">
            <v>text(30)</v>
          </cell>
        </row>
        <row r="454">
          <cell r="A454" t="str">
            <v>REPORT REQUIREMENT</v>
          </cell>
          <cell r="B454" t="str">
            <v>N0480</v>
          </cell>
          <cell r="C454" t="str">
            <v>Report Requirement</v>
          </cell>
          <cell r="G454" t="str">
            <v>text(1)</v>
          </cell>
          <cell r="H454" t="str">
            <v>Report Req Set</v>
          </cell>
        </row>
        <row r="455">
          <cell r="A455" t="str">
            <v>MVRNA ID 2</v>
          </cell>
          <cell r="B455" t="str">
            <v>N0481</v>
          </cell>
          <cell r="C455" t="str">
            <v>Mvrna Id 2</v>
          </cell>
          <cell r="G455" t="str">
            <v>text(8)</v>
          </cell>
        </row>
        <row r="456">
          <cell r="A456" t="str">
            <v>MVRNA NAME 2</v>
          </cell>
          <cell r="B456" t="str">
            <v>N0482</v>
          </cell>
          <cell r="C456" t="str">
            <v>Mvrna Name 2</v>
          </cell>
          <cell r="G456" t="str">
            <v>text(30)</v>
          </cell>
        </row>
        <row r="457">
          <cell r="A457" t="str">
            <v>NO CHANGE TO EXISTING DATA</v>
          </cell>
          <cell r="B457" t="str">
            <v>N0483</v>
          </cell>
          <cell r="C457" t="str">
            <v>No Change To Existing Data</v>
          </cell>
          <cell r="G457" t="str">
            <v>boolean</v>
          </cell>
        </row>
        <row r="458">
          <cell r="A458" t="str">
            <v>RECIPIENT CONTRACT VOLUME</v>
          </cell>
          <cell r="B458" t="str">
            <v>N0484</v>
          </cell>
          <cell r="C458" t="str">
            <v>Recipient Contract Volume</v>
          </cell>
          <cell r="G458" t="str">
            <v>decimal(10,3)</v>
          </cell>
        </row>
        <row r="459">
          <cell r="A459" t="str">
            <v>COUNTERPARTY CONTRACT VOLUME</v>
          </cell>
          <cell r="B459" t="str">
            <v>N0485</v>
          </cell>
          <cell r="C459" t="str">
            <v>Counterparty Contract Volume</v>
          </cell>
          <cell r="G459" t="str">
            <v>decimal(10,3)</v>
          </cell>
        </row>
        <row r="460">
          <cell r="A460" t="str">
            <v>MATCHED CONTRACT VOLUME</v>
          </cell>
          <cell r="B460" t="str">
            <v>N0486</v>
          </cell>
          <cell r="C460" t="str">
            <v>Matched Contract Volume</v>
          </cell>
          <cell r="G460" t="str">
            <v>decimal(10,3)</v>
          </cell>
        </row>
        <row r="461">
          <cell r="A461" t="str">
            <v>RECIPIENT MV FIXED REALLOCATION</v>
          </cell>
          <cell r="B461" t="str">
            <v>N0487</v>
          </cell>
          <cell r="C461" t="str">
            <v>Recipient Mv Fixed Reallocation</v>
          </cell>
          <cell r="G461" t="str">
            <v>decimal(10,3)</v>
          </cell>
        </row>
        <row r="462">
          <cell r="A462" t="str">
            <v>RECIPIENT MV PERCENTAGE REALLOCATION</v>
          </cell>
          <cell r="B462" t="str">
            <v>N0488</v>
          </cell>
          <cell r="C462" t="str">
            <v>Recipient Mv Percentage Reallocation</v>
          </cell>
          <cell r="G462" t="str">
            <v>decimal(10,3)</v>
          </cell>
        </row>
        <row r="463">
          <cell r="A463" t="str">
            <v>COUNTERPARTY MV FIXED REALLOCATION</v>
          </cell>
          <cell r="B463" t="str">
            <v>N0489</v>
          </cell>
          <cell r="C463" t="str">
            <v>Counterparty Mv Fixed Reallocation</v>
          </cell>
          <cell r="G463" t="str">
            <v>decimal(10,3)</v>
          </cell>
        </row>
        <row r="464">
          <cell r="A464" t="str">
            <v>COUNTERPARTY MV PERCENTAGE REALLOCATION</v>
          </cell>
          <cell r="B464" t="str">
            <v>N0490</v>
          </cell>
          <cell r="C464" t="str">
            <v>Counterparty Mv Percentage Reallocation</v>
          </cell>
          <cell r="G464" t="str">
            <v>decimal(10,3)</v>
          </cell>
        </row>
        <row r="465">
          <cell r="A465" t="str">
            <v>MATCHED MV FIXED REALLOCATION</v>
          </cell>
          <cell r="B465" t="str">
            <v>N0491</v>
          </cell>
          <cell r="C465" t="str">
            <v>Matched Mv Fixed Reallocation</v>
          </cell>
          <cell r="G465" t="str">
            <v>decimal(10,3)</v>
          </cell>
        </row>
        <row r="466">
          <cell r="A466" t="str">
            <v>MATCHED MV PERCENTAGE REALLOCATION</v>
          </cell>
          <cell r="B466" t="str">
            <v>N0492</v>
          </cell>
          <cell r="C466" t="str">
            <v>Matched Mv Percentage Reallocation</v>
          </cell>
          <cell r="G466" t="str">
            <v>decimal(10,3)</v>
          </cell>
        </row>
        <row r="467">
          <cell r="A467" t="str">
            <v>NOTIFICATION TIME</v>
          </cell>
          <cell r="B467" t="str">
            <v>N0493</v>
          </cell>
          <cell r="C467" t="str">
            <v>Notification Time</v>
          </cell>
          <cell r="D467" t="str">
            <v>DATETIME</v>
          </cell>
          <cell r="G467" t="str">
            <v>datetime</v>
          </cell>
        </row>
        <row r="468">
          <cell r="A468" t="str">
            <v>NOTIFICATION SEQUENCE</v>
          </cell>
          <cell r="B468" t="str">
            <v>N0494</v>
          </cell>
          <cell r="C468" t="str">
            <v>Notification Sequence</v>
          </cell>
          <cell r="G468" t="str">
            <v>integer(9)</v>
          </cell>
        </row>
        <row r="469">
          <cell r="A469" t="str">
            <v>FPN DERIVED CREDIT ASSESSMENT CREDITED ENERGY VOLUME</v>
          </cell>
          <cell r="B469" t="str">
            <v>N0495</v>
          </cell>
          <cell r="C469" t="str">
            <v>Fpn Derived Credit Assessment Credited Energy Volume</v>
          </cell>
          <cell r="G469" t="str">
            <v>decimal(10,3)</v>
          </cell>
        </row>
        <row r="470">
          <cell r="A470" t="str">
            <v>NON FPN DERIVED CREDIT ASSESSMENT CREDITED ENERGY VOLUME</v>
          </cell>
          <cell r="B470" t="str">
            <v>N0496</v>
          </cell>
          <cell r="C470" t="str">
            <v>Non Fpn Derived Credit Assessment Credited Energy Volume</v>
          </cell>
          <cell r="G470" t="str">
            <v>decimal(10,3)</v>
          </cell>
        </row>
        <row r="471">
          <cell r="A471" t="str">
            <v>FPN DERIVED ACCOUNT PERIOD CA CREDITED ENERGY VOLUME</v>
          </cell>
          <cell r="B471" t="str">
            <v>N0497</v>
          </cell>
          <cell r="C471" t="str">
            <v>Fpn Derived Account Period Ca Credited Energy Volume</v>
          </cell>
          <cell r="G471" t="str">
            <v>decimal(10,3)</v>
          </cell>
        </row>
        <row r="472">
          <cell r="A472" t="str">
            <v>FPN DERIVED ACCOUNT CUMULATIVE CA CREDITED ENERGY VOLUME</v>
          </cell>
          <cell r="B472" t="str">
            <v>N0498</v>
          </cell>
          <cell r="C472" t="str">
            <v>Fpn Derived Account Cumulative Ca Credited Energy Volume</v>
          </cell>
          <cell r="G472" t="str">
            <v>decimal(10,3)</v>
          </cell>
        </row>
        <row r="473">
          <cell r="A473" t="str">
            <v>NON FPN DERIVED ACCOUNT PERIOD CA CREDITED ENERGY VOLUME</v>
          </cell>
          <cell r="B473" t="str">
            <v>N0499</v>
          </cell>
          <cell r="C473" t="str">
            <v>Non Fpn Derived Account Period Ca Credited Energy Volume</v>
          </cell>
          <cell r="G473" t="str">
            <v>decimal(10,3)</v>
          </cell>
        </row>
        <row r="474">
          <cell r="A474" t="str">
            <v>NON FPN DERIVED ACCOUNT CUMULATIVE CA CREDITED ENERGY VOLUME</v>
          </cell>
          <cell r="B474" t="str">
            <v>N0500</v>
          </cell>
          <cell r="C474" t="str">
            <v>Non Fpn Derived Account Cumulative Ca Credited Energy Volume</v>
          </cell>
          <cell r="G474" t="str">
            <v>decimal(10,3)</v>
          </cell>
        </row>
        <row r="475">
          <cell r="A475" t="str">
            <v>NIV TAGGED ENERGY BUY VOLUME ADJUSTMENT</v>
          </cell>
          <cell r="B475" t="str">
            <v>N0501</v>
          </cell>
          <cell r="C475" t="str">
            <v>Niv Tagged Energy Buy Volume Adjustment</v>
          </cell>
          <cell r="G475" t="str">
            <v>decimal(10,3)</v>
          </cell>
        </row>
        <row r="476">
          <cell r="A476" t="str">
            <v>NIV TAGGED ENERGY SELL VOLUME ADJUSTMENT</v>
          </cell>
          <cell r="B476" t="str">
            <v>N0502</v>
          </cell>
          <cell r="C476" t="str">
            <v>Niv Tagged Energy Sell Volume Adjustment</v>
          </cell>
          <cell r="G476" t="str">
            <v>decimal(10,3)</v>
          </cell>
        </row>
        <row r="477">
          <cell r="A477" t="str">
            <v>PAR TAGGED ENERGY BUY VOLUME ADJUSTMENT</v>
          </cell>
          <cell r="B477" t="str">
            <v>N0503</v>
          </cell>
          <cell r="C477" t="str">
            <v>Par Tagged Energy Buy Volume Adjustment</v>
          </cell>
          <cell r="G477" t="str">
            <v>decimal(10,3)</v>
          </cell>
        </row>
        <row r="478">
          <cell r="A478" t="str">
            <v>PAR TAGGED ENERGY SELL VOLUME ADJUSTMENT</v>
          </cell>
          <cell r="B478" t="str">
            <v>N0504</v>
          </cell>
          <cell r="C478" t="str">
            <v>Par Tagged Energy Sell Volume Adjustment</v>
          </cell>
          <cell r="G478" t="str">
            <v>decimal(10,3)</v>
          </cell>
        </row>
        <row r="479">
          <cell r="A479" t="str">
            <v>TEMPERATURE</v>
          </cell>
          <cell r="B479" t="str">
            <v>N0505</v>
          </cell>
          <cell r="C479" t="str">
            <v>Temperature</v>
          </cell>
          <cell r="D479" t="str">
            <v>DECIMAL</v>
          </cell>
          <cell r="E479">
            <v>10</v>
          </cell>
          <cell r="F479">
            <v>3</v>
          </cell>
          <cell r="G479" t="str">
            <v>decimal(10,3)</v>
          </cell>
          <cell r="H479" t="str">
            <v>Temperature</v>
          </cell>
        </row>
        <row r="480">
          <cell r="A480" t="str">
            <v>FUEL TYPE</v>
          </cell>
          <cell r="B480" t="str">
            <v>N0506</v>
          </cell>
          <cell r="C480" t="str">
            <v>Fuel Type</v>
          </cell>
          <cell r="D480" t="str">
            <v>TEXT</v>
          </cell>
          <cell r="E480">
            <v>8</v>
          </cell>
          <cell r="G480" t="str">
            <v>text(8)</v>
          </cell>
          <cell r="H480" t="str">
            <v>Fuel Type Set</v>
          </cell>
        </row>
        <row r="481">
          <cell r="A481" t="str">
            <v>STOR VOLUME</v>
          </cell>
          <cell r="B481" t="str">
            <v>N0507</v>
          </cell>
          <cell r="C481" t="str">
            <v>Stor Volume</v>
          </cell>
          <cell r="D481" t="str">
            <v>NUMBER</v>
          </cell>
          <cell r="E481">
            <v>5</v>
          </cell>
          <cell r="G481" t="str">
            <v>number(5)</v>
          </cell>
          <cell r="H481" t="str">
            <v>BM Stor</v>
          </cell>
        </row>
        <row r="482">
          <cell r="A482" t="str">
            <v>FREQUENCY</v>
          </cell>
          <cell r="B482" t="str">
            <v>N0508</v>
          </cell>
          <cell r="C482" t="str">
            <v>Frequency</v>
          </cell>
          <cell r="D482" t="str">
            <v>DECIMAL</v>
          </cell>
          <cell r="E482">
            <v>10</v>
          </cell>
          <cell r="F482">
            <v>3</v>
          </cell>
          <cell r="G482" t="str">
            <v>decimal(10,3)</v>
          </cell>
          <cell r="H482" t="str">
            <v>Frequency</v>
          </cell>
        </row>
        <row r="483">
          <cell r="A483" t="str">
            <v>FUEL TYPE GENERATION</v>
          </cell>
          <cell r="B483" t="str">
            <v>N0509</v>
          </cell>
          <cell r="C483" t="str">
            <v>Fuel Type Generation</v>
          </cell>
          <cell r="D483" t="str">
            <v>NUMBER</v>
          </cell>
          <cell r="E483">
            <v>5</v>
          </cell>
          <cell r="G483" t="str">
            <v>number(5)</v>
          </cell>
          <cell r="H483" t="str">
            <v>FT Generation</v>
          </cell>
        </row>
        <row r="484">
          <cell r="A484" t="str">
            <v>METERED ENERGY INDEBTEDNESS</v>
          </cell>
          <cell r="B484" t="str">
            <v>N0510</v>
          </cell>
          <cell r="C484" t="str">
            <v>Metered Energy Indebtedness</v>
          </cell>
          <cell r="G484" t="str">
            <v>decimal(10,3)</v>
          </cell>
        </row>
        <row r="485">
          <cell r="A485" t="str">
            <v>MANUAL CREDIT QUALIFYING FLAG</v>
          </cell>
          <cell r="B485" t="str">
            <v>N0511</v>
          </cell>
          <cell r="C485" t="str">
            <v>Manual Credit Qualifying Flag</v>
          </cell>
          <cell r="G485" t="str">
            <v>boolean</v>
          </cell>
        </row>
        <row r="486">
          <cell r="A486" t="str">
            <v>CREDIT QUALIFYING STATUS</v>
          </cell>
          <cell r="B486" t="str">
            <v>N0512</v>
          </cell>
          <cell r="C486" t="str">
            <v>Credit Qualifying Status</v>
          </cell>
          <cell r="G486" t="str">
            <v>boolean</v>
          </cell>
        </row>
        <row r="487">
          <cell r="A487" t="str">
            <v>DEMAND IN PRODUCTION FLAG</v>
          </cell>
          <cell r="B487" t="str">
            <v>N0513</v>
          </cell>
          <cell r="C487" t="str">
            <v>Demand In Production Flag</v>
          </cell>
          <cell r="G487" t="str">
            <v>boolean</v>
          </cell>
        </row>
        <row r="488">
          <cell r="A488" t="str">
            <v>ID</v>
          </cell>
          <cell r="B488" t="str">
            <v>N0514</v>
          </cell>
          <cell r="C488" t="str">
            <v>Id</v>
          </cell>
          <cell r="G488" t="str">
            <v>integer(4)</v>
          </cell>
        </row>
        <row r="489">
          <cell r="A489" t="str">
            <v>COST</v>
          </cell>
          <cell r="B489" t="str">
            <v>N0515</v>
          </cell>
          <cell r="C489" t="str">
            <v>Cost</v>
          </cell>
          <cell r="G489" t="str">
            <v>decimal(10,2)</v>
          </cell>
        </row>
        <row r="490">
          <cell r="A490" t="str">
            <v>VOLUME</v>
          </cell>
          <cell r="B490" t="str">
            <v>N0516</v>
          </cell>
          <cell r="C490" t="str">
            <v>Volume</v>
          </cell>
          <cell r="G490" t="str">
            <v>decimal(10,3)</v>
          </cell>
        </row>
        <row r="491">
          <cell r="A491" t="str">
            <v>TOTAL SYSTEM TAGGED ACCEPTED BID VOLUME</v>
          </cell>
          <cell r="B491" t="str">
            <v>N0517</v>
          </cell>
          <cell r="C491" t="str">
            <v>Total System Tagged Accepted Bid Volume</v>
          </cell>
          <cell r="G491" t="str">
            <v>decimal(10,3)</v>
          </cell>
        </row>
        <row r="492">
          <cell r="A492" t="str">
            <v>TOTAL SYSTEM TAGGED ACCEPTED OFFER VOLUME</v>
          </cell>
          <cell r="B492" t="str">
            <v>N0518</v>
          </cell>
          <cell r="C492" t="str">
            <v>Total System Tagged Accepted Offer Volume</v>
          </cell>
          <cell r="G492" t="str">
            <v>decimal(10,3)</v>
          </cell>
        </row>
        <row r="493">
          <cell r="A493" t="str">
            <v>TOTAL SYSTEM REPRICED ACCEPTED BID VOLUME</v>
          </cell>
          <cell r="B493" t="str">
            <v>N0519</v>
          </cell>
          <cell r="C493" t="str">
            <v>Total System Repriced Accepted Bid Volume</v>
          </cell>
          <cell r="G493" t="str">
            <v>decimal(10,3)</v>
          </cell>
        </row>
        <row r="494">
          <cell r="A494" t="str">
            <v>TOTAL SYSTEM REPRICED ACCEPTED OFFER VOLUME</v>
          </cell>
          <cell r="B494" t="str">
            <v>N0520</v>
          </cell>
          <cell r="C494" t="str">
            <v>Total System Repriced Accepted Offer Volume</v>
          </cell>
          <cell r="G494" t="str">
            <v>decimal(10,3)</v>
          </cell>
        </row>
        <row r="495">
          <cell r="A495" t="str">
            <v>TOTAL SYSTEM ORIGINALLY-PRICED ACCEPTED BID VOLUME</v>
          </cell>
          <cell r="B495" t="str">
            <v>N0521</v>
          </cell>
          <cell r="C495" t="str">
            <v>Total System Originally-Priced Accepted Bid Volume</v>
          </cell>
          <cell r="G495" t="str">
            <v>decimal(10,3)</v>
          </cell>
        </row>
        <row r="496">
          <cell r="A496" t="str">
            <v>TOTAL SYSTEM ORIGINALLY-PRICED ACCEPTED OFFER VOLUME</v>
          </cell>
          <cell r="B496" t="str">
            <v>N0522</v>
          </cell>
          <cell r="C496" t="str">
            <v>Total System Originally-Priced Accepted Offer Volume</v>
          </cell>
          <cell r="G496" t="str">
            <v>decimal(10,3)</v>
          </cell>
        </row>
        <row r="497">
          <cell r="A497" t="str">
            <v>TOTAL SYSTEM ADJUSTMENT SELL VOLUME</v>
          </cell>
          <cell r="B497" t="str">
            <v>N0523</v>
          </cell>
          <cell r="C497" t="str">
            <v>Total System Adjustment Sell Volume</v>
          </cell>
          <cell r="G497" t="str">
            <v>decimal(10,3)</v>
          </cell>
        </row>
        <row r="498">
          <cell r="A498" t="str">
            <v>TOTAL SYSTEM ADJUSTMENT BUY VOLUME</v>
          </cell>
          <cell r="B498" t="str">
            <v>N0524</v>
          </cell>
          <cell r="C498" t="str">
            <v>Total System Adjustment Buy Volume</v>
          </cell>
          <cell r="G498" t="str">
            <v>decimal(10,3)</v>
          </cell>
        </row>
        <row r="499">
          <cell r="A499" t="str">
            <v>TOTAL SYSTEM TAGGED ADJUSTMENT SELL VOLUME</v>
          </cell>
          <cell r="B499" t="str">
            <v>N0525</v>
          </cell>
          <cell r="C499" t="str">
            <v>Total System Tagged Adjustment Sell Volume</v>
          </cell>
          <cell r="G499" t="str">
            <v>decimal(10,3)</v>
          </cell>
        </row>
        <row r="500">
          <cell r="A500" t="str">
            <v>TOTAL SYSTEM TAGGED ADJUSTMENT BUY VOLUME</v>
          </cell>
          <cell r="B500" t="str">
            <v>N0526</v>
          </cell>
          <cell r="C500" t="str">
            <v>Total System Tagged Adjustment Buy Volume</v>
          </cell>
          <cell r="G500" t="str">
            <v>decimal(10,3)</v>
          </cell>
        </row>
        <row r="501">
          <cell r="A501" t="str">
            <v>TOTAL SYSTEM REPRICED ADJUSTMENT SELL VOLUME</v>
          </cell>
          <cell r="B501" t="str">
            <v>N0527</v>
          </cell>
          <cell r="C501" t="str">
            <v>Total System Repriced Adjustment Sell Volume</v>
          </cell>
          <cell r="G501" t="str">
            <v>decimal(10,3)</v>
          </cell>
        </row>
        <row r="502">
          <cell r="A502" t="str">
            <v>TOTAL SYSTEM REPRICED ADJUSTMENT BUY VOLUME</v>
          </cell>
          <cell r="B502" t="str">
            <v>N0528</v>
          </cell>
          <cell r="C502" t="str">
            <v>Total System Repriced Adjustment Buy Volume</v>
          </cell>
          <cell r="G502" t="str">
            <v>decimal(10,3)</v>
          </cell>
        </row>
        <row r="503">
          <cell r="A503" t="str">
            <v>TOTAL SYSTEM ORIGINALLY-PRICED ADJUSTMENT SELL VOLUME</v>
          </cell>
          <cell r="B503" t="str">
            <v>N0529</v>
          </cell>
          <cell r="C503" t="str">
            <v>Total System Originally-Priced Adjustment Sell Volume</v>
          </cell>
          <cell r="G503" t="str">
            <v>decimal(10,3)</v>
          </cell>
        </row>
        <row r="504">
          <cell r="A504" t="str">
            <v>TOTAL SYSTEM ORIGINALLY-PRICED ADJUSTMENT BUY VOLUME</v>
          </cell>
          <cell r="B504" t="str">
            <v>N0530</v>
          </cell>
          <cell r="C504" t="str">
            <v>Total System Originally-Priced Adjustment Buy Volume</v>
          </cell>
          <cell r="G504" t="str">
            <v>decimal(10,3)</v>
          </cell>
        </row>
        <row r="505">
          <cell r="A505" t="str">
            <v>REPLACEMENT PRICE</v>
          </cell>
          <cell r="B505" t="str">
            <v>N0531</v>
          </cell>
          <cell r="C505" t="str">
            <v>Replacement Price</v>
          </cell>
          <cell r="G505" t="str">
            <v>decimal(10,2)</v>
          </cell>
        </row>
        <row r="506">
          <cell r="A506" t="str">
            <v>REPLACEMENT PRICE CALCULATION VOLUME</v>
          </cell>
          <cell r="B506" t="str">
            <v>N0532</v>
          </cell>
          <cell r="C506" t="str">
            <v>Replacement Price Calculation Volume</v>
          </cell>
          <cell r="G506" t="str">
            <v>decimal(10,3)</v>
          </cell>
        </row>
        <row r="507">
          <cell r="A507" t="str">
            <v>BALANCING SERVICES ADJUSTMENT ACTION ID</v>
          </cell>
          <cell r="B507" t="str">
            <v>N0533</v>
          </cell>
          <cell r="C507" t="str">
            <v>Balancing Services Adjustment Action Id</v>
          </cell>
          <cell r="G507" t="str">
            <v>integer(4)</v>
          </cell>
        </row>
        <row r="508">
          <cell r="A508" t="str">
            <v>BALANCING SERVICES ADJUSTMENT ACTION COST</v>
          </cell>
          <cell r="B508" t="str">
            <v>N0534</v>
          </cell>
          <cell r="C508" t="str">
            <v>Balancing Services Adjustment Action Cost</v>
          </cell>
          <cell r="G508" t="str">
            <v>decimal(10,2)</v>
          </cell>
        </row>
        <row r="509">
          <cell r="A509" t="str">
            <v>BALANCING SERVICES ADJUSTMENT ACTION VOLUME</v>
          </cell>
          <cell r="B509" t="str">
            <v>N0535</v>
          </cell>
          <cell r="C509" t="str">
            <v>Balancing Services Adjustment Action Volume</v>
          </cell>
          <cell r="G509" t="str">
            <v>decimal(10,3)</v>
          </cell>
        </row>
        <row r="510">
          <cell r="A510" t="str">
            <v>TAGGED BALANCING SERVICES ADJUSTMENT ACTION VOLUME</v>
          </cell>
          <cell r="B510" t="str">
            <v>N0536</v>
          </cell>
          <cell r="C510" t="str">
            <v>Tagged Balancing Services Adjustment Action Volume</v>
          </cell>
          <cell r="G510" t="str">
            <v>decimal(10,3)</v>
          </cell>
        </row>
        <row r="511">
          <cell r="A511" t="str">
            <v>REPRICED BALANCING SERVICES ADJUSTMENT ACTION VOLUME</v>
          </cell>
          <cell r="B511" t="str">
            <v>N0537</v>
          </cell>
          <cell r="C511" t="str">
            <v>Repriced Balancing Services Adjustment Action Volume</v>
          </cell>
          <cell r="G511" t="str">
            <v>decimal(10,3)</v>
          </cell>
        </row>
        <row r="512">
          <cell r="A512" t="str">
            <v>ORIGINALLY-PRICED BALANCING SERVICES ADJUSTMENT ACTION VOLUME</v>
          </cell>
          <cell r="B512" t="str">
            <v>N0538</v>
          </cell>
          <cell r="C512" t="str">
            <v>Originally-Priced Balancing Services Adjustment Action Volume</v>
          </cell>
          <cell r="G512" t="str">
            <v>decimal(10,3)</v>
          </cell>
        </row>
        <row r="513">
          <cell r="A513" t="str">
            <v>BALANCING SERVICES ADJUSTMENT ACTION SO-FLAG</v>
          </cell>
          <cell r="B513" t="str">
            <v>N0539</v>
          </cell>
          <cell r="C513" t="str">
            <v>Balancing Services Adjustment Action So-Flag</v>
          </cell>
          <cell r="G513" t="str">
            <v>boolean</v>
          </cell>
        </row>
        <row r="514">
          <cell r="A514" t="str">
            <v>PERIOD BM UNIT TAGGED BID VOLUME</v>
          </cell>
          <cell r="B514" t="str">
            <v>N0540</v>
          </cell>
          <cell r="C514" t="str">
            <v>Period Bm Unit Tagged Bid Volume</v>
          </cell>
          <cell r="G514" t="str">
            <v>decimal(10,3)</v>
          </cell>
        </row>
        <row r="515">
          <cell r="A515" t="str">
            <v>PERIOD BM UNIT TAGGED OFFER VOLUME</v>
          </cell>
          <cell r="B515" t="str">
            <v>N0541</v>
          </cell>
          <cell r="C515" t="str">
            <v>Period Bm Unit Tagged Offer Volume</v>
          </cell>
          <cell r="G515" t="str">
            <v>decimal(10,3)</v>
          </cell>
        </row>
        <row r="516">
          <cell r="A516" t="str">
            <v>PERIOD BM UNIT REPRICED BID VOLUME</v>
          </cell>
          <cell r="B516" t="str">
            <v>N0542</v>
          </cell>
          <cell r="C516" t="str">
            <v>Period Bm Unit Repriced Bid Volume</v>
          </cell>
          <cell r="G516" t="str">
            <v>decimal(10,3)</v>
          </cell>
        </row>
        <row r="517">
          <cell r="A517" t="str">
            <v>PERIOD BM UNIT REPRICED OFFER VOLUME</v>
          </cell>
          <cell r="B517" t="str">
            <v>N0543</v>
          </cell>
          <cell r="C517" t="str">
            <v>Period Bm Unit Repriced Offer Volume</v>
          </cell>
          <cell r="G517" t="str">
            <v>decimal(10,3)</v>
          </cell>
        </row>
        <row r="518">
          <cell r="A518" t="str">
            <v>PERIOD BM UNIT ORIGINALLY-PRICED BID VOLUME</v>
          </cell>
          <cell r="B518" t="str">
            <v>N0544</v>
          </cell>
          <cell r="C518" t="str">
            <v>Period Bm Unit Originally-Priced Bid Volume</v>
          </cell>
          <cell r="G518" t="str">
            <v>decimal(10,3)</v>
          </cell>
        </row>
        <row r="519">
          <cell r="A519" t="str">
            <v>PERIOD BM UNIT ORIGINALLY-PRICED OFFER VOLUME</v>
          </cell>
          <cell r="B519" t="str">
            <v>N0545</v>
          </cell>
          <cell r="C519" t="str">
            <v>Period Bm Unit Originally-Priced Offer Volume</v>
          </cell>
          <cell r="G519" t="str">
            <v>decimal(10,3)</v>
          </cell>
        </row>
        <row r="520">
          <cell r="A520" t="str">
            <v>ACCEPTANCE SO-FLAG</v>
          </cell>
          <cell r="B520" t="str">
            <v>N0546</v>
          </cell>
          <cell r="C520" t="str">
            <v>Acceptance So-Flag</v>
          </cell>
          <cell r="G520" t="str">
            <v>boolean</v>
          </cell>
        </row>
        <row r="521">
          <cell r="A521" t="str">
            <v>BID-OFFER PAIR ACCEPTANCE BID VOLUME</v>
          </cell>
          <cell r="B521" t="str">
            <v>N0547</v>
          </cell>
          <cell r="C521" t="str">
            <v>Bid-Offer Pair Acceptance Bid Volume</v>
          </cell>
          <cell r="G521" t="str">
            <v>decimal(10,3)</v>
          </cell>
        </row>
        <row r="522">
          <cell r="A522" t="str">
            <v>BID-OFFER PAIR ACCEPTANCE OFFER VOLUME</v>
          </cell>
          <cell r="B522" t="str">
            <v>N0548</v>
          </cell>
          <cell r="C522" t="str">
            <v>Bid-Offer Pair Acceptance Offer Volume</v>
          </cell>
          <cell r="G522" t="str">
            <v>decimal(10,3)</v>
          </cell>
        </row>
        <row r="523">
          <cell r="A523" t="str">
            <v>SO-FLAG</v>
          </cell>
          <cell r="B523" t="str">
            <v>N0549</v>
          </cell>
          <cell r="C523" t="str">
            <v>So-Flag</v>
          </cell>
          <cell r="G523" t="str">
            <v>varchar2(5)</v>
          </cell>
        </row>
        <row r="524">
          <cell r="A524" t="str">
            <v>AMENDMENT FLAG</v>
          </cell>
          <cell r="B524" t="str">
            <v>N0550</v>
          </cell>
          <cell r="C524" t="str">
            <v>Amendment Flag</v>
          </cell>
          <cell r="G524" t="str">
            <v>varchar2(5)</v>
          </cell>
        </row>
        <row r="525">
          <cell r="A525" t="str">
            <v>OUTPUT USABLE</v>
          </cell>
          <cell r="B525" t="str">
            <v>N0551</v>
          </cell>
          <cell r="C525" t="str">
            <v>Output Usable</v>
          </cell>
          <cell r="G525" t="str">
            <v>number(5)</v>
          </cell>
          <cell r="H525" t="str">
            <v>Output_Usable_Range</v>
          </cell>
        </row>
        <row r="526">
          <cell r="A526" t="str">
            <v>SYSTEM ZONE</v>
          </cell>
          <cell r="B526" t="str">
            <v>N0552</v>
          </cell>
          <cell r="C526" t="str">
            <v>System Zone</v>
          </cell>
          <cell r="G526" t="str">
            <v>varchar2(3)</v>
          </cell>
          <cell r="H526" t="str">
            <v>System Zone</v>
          </cell>
        </row>
        <row r="527">
          <cell r="A527" t="str">
            <v>DAY OF FORECAST OU</v>
          </cell>
          <cell r="B527" t="str">
            <v>N0553</v>
          </cell>
          <cell r="C527" t="str">
            <v>Day Of Forecast Ou</v>
          </cell>
          <cell r="G527" t="str">
            <v>varchar2(10)</v>
          </cell>
        </row>
        <row r="528">
          <cell r="A528" t="str">
            <v>PERIOD BM UNIT GROSS DEMAND VOLUME</v>
          </cell>
          <cell r="B528" t="str">
            <v>N0554</v>
          </cell>
          <cell r="C528" t="str">
            <v>Period Bm Unit Gross Demand Volume</v>
          </cell>
          <cell r="G528" t="str">
            <v>decimal(14,4)</v>
          </cell>
        </row>
        <row r="529">
          <cell r="A529" t="str">
            <v>SUPPLIER EXPORT CREDIT ASSESSMENT LOAD FACTOR</v>
          </cell>
          <cell r="B529" t="str">
            <v>N0555</v>
          </cell>
          <cell r="C529" t="str">
            <v>Supplier Export Credit Assessment Load Factor</v>
          </cell>
          <cell r="G529" t="str">
            <v>decimal(11,7)</v>
          </cell>
        </row>
        <row r="530">
          <cell r="A530" t="str">
            <v>STOR FLAG</v>
          </cell>
          <cell r="B530" t="str">
            <v>N0556</v>
          </cell>
          <cell r="C530" t="str">
            <v>Stor Flag</v>
          </cell>
          <cell r="G530" t="str">
            <v>varchar2(5)</v>
          </cell>
        </row>
        <row r="531">
          <cell r="A531" t="str">
            <v>PERIOD BM UNIT DEMAND DISCONNECTION VOLUME</v>
          </cell>
          <cell r="B531" t="str">
            <v>N0557</v>
          </cell>
          <cell r="C531" t="str">
            <v>Period Bm Unit Demand Disconnection Volume</v>
          </cell>
          <cell r="G531" t="str">
            <v>decimal(14,4)</v>
          </cell>
        </row>
        <row r="532">
          <cell r="A532" t="str">
            <v>STOR AVAILABILITY WINDOW FLAG</v>
          </cell>
          <cell r="B532" t="str">
            <v>N0558</v>
          </cell>
          <cell r="C532" t="str">
            <v>Stor Availability Window Flag</v>
          </cell>
          <cell r="G532" t="str">
            <v>boolean</v>
          </cell>
        </row>
        <row r="533">
          <cell r="A533" t="str">
            <v>LOSS OF LOAD PROBABILITY</v>
          </cell>
          <cell r="B533" t="str">
            <v>N0559</v>
          </cell>
          <cell r="C533" t="str">
            <v>Loss Of Load Probability</v>
          </cell>
          <cell r="G533" t="str">
            <v>decimal(10,9)</v>
          </cell>
        </row>
        <row r="534">
          <cell r="A534" t="str">
            <v>DE-RATED MARGIN</v>
          </cell>
          <cell r="B534" t="str">
            <v>N0560</v>
          </cell>
          <cell r="C534" t="str">
            <v>De-Rated Margin</v>
          </cell>
          <cell r="G534" t="str">
            <v>decimal(15,7)</v>
          </cell>
        </row>
        <row r="535">
          <cell r="A535" t="str">
            <v>VALUE OF LOST LOAD</v>
          </cell>
          <cell r="B535" t="str">
            <v>N0561</v>
          </cell>
          <cell r="C535" t="str">
            <v>Value Of Lost Load</v>
          </cell>
          <cell r="G535" t="str">
            <v>decimal(10,2)</v>
          </cell>
        </row>
        <row r="536">
          <cell r="A536" t="str">
            <v>RESERVE SCARCITY PRICE</v>
          </cell>
          <cell r="B536" t="str">
            <v>N0562</v>
          </cell>
          <cell r="C536" t="str">
            <v>Reserve Scarcity Price</v>
          </cell>
          <cell r="G536" t="str">
            <v>decimal(10,5)</v>
          </cell>
        </row>
        <row r="537">
          <cell r="A537" t="str">
            <v>BALANCING SERVICES ADJUSTMENT ACTION STOR PROVIDER FLAG</v>
          </cell>
          <cell r="B537" t="str">
            <v>N0563</v>
          </cell>
          <cell r="C537" t="str">
            <v>Balancing Services Adjustment Action Stor Provider Flag</v>
          </cell>
          <cell r="G537" t="str">
            <v>boolean</v>
          </cell>
        </row>
        <row r="538">
          <cell r="A538" t="str">
            <v>ACCEPTANCE STOR PROVIDER FLAG</v>
          </cell>
          <cell r="B538" t="str">
            <v>N0564</v>
          </cell>
          <cell r="C538" t="str">
            <v>Acceptance Stor Provider Flag</v>
          </cell>
          <cell r="G538" t="str">
            <v>boolean</v>
          </cell>
        </row>
        <row r="539">
          <cell r="A539" t="str">
            <v>NOTIFICATION AMENDMENT TYPE</v>
          </cell>
          <cell r="B539" t="str">
            <v>N0565</v>
          </cell>
          <cell r="C539" t="str">
            <v>Notification Amendment Type</v>
          </cell>
          <cell r="G539" t="str">
            <v>char</v>
          </cell>
          <cell r="H539" t="str">
            <v>Notification Amendment Type</v>
          </cell>
        </row>
        <row r="540">
          <cell r="A540" t="str">
            <v>RESERVE SCARCITY PRICE FLAG</v>
          </cell>
          <cell r="B540" t="str">
            <v>N0566</v>
          </cell>
          <cell r="C540" t="str">
            <v>Reserve Scarcity Price Flag</v>
          </cell>
          <cell r="G540" t="str">
            <v>boolean</v>
          </cell>
        </row>
        <row r="541">
          <cell r="A541" t="str">
            <v>AFFECTED DSO</v>
          </cell>
          <cell r="B541" t="str">
            <v>N0567</v>
          </cell>
          <cell r="C541" t="str">
            <v>Affected Dso</v>
          </cell>
          <cell r="G541" t="str">
            <v>varchar2(10)</v>
          </cell>
        </row>
        <row r="542">
          <cell r="A542" t="str">
            <v>DEMAND CONTROL IDENTIFICATION NUMBER</v>
          </cell>
          <cell r="B542" t="str">
            <v>N0568</v>
          </cell>
          <cell r="C542" t="str">
            <v>Demand Control Identification Number</v>
          </cell>
          <cell r="G542" t="str">
            <v>varchar2(5)</v>
          </cell>
        </row>
        <row r="543">
          <cell r="A543" t="str">
            <v>INSTRUCTION SEQUENCE</v>
          </cell>
          <cell r="B543" t="str">
            <v>N0569</v>
          </cell>
          <cell r="C543" t="str">
            <v>Instruction Sequence</v>
          </cell>
          <cell r="G543" t="str">
            <v>integer(2)</v>
          </cell>
        </row>
        <row r="544">
          <cell r="A544" t="str">
            <v>DEMAND CONTROL EVENT FLAG</v>
          </cell>
          <cell r="B544" t="str">
            <v>N0570</v>
          </cell>
          <cell r="C544" t="str">
            <v>Demand Control Event Flag</v>
          </cell>
          <cell r="G544" t="str">
            <v>char</v>
          </cell>
          <cell r="H544" t="str">
            <v>Demand Control Event Flag</v>
          </cell>
        </row>
        <row r="545">
          <cell r="A545" t="str">
            <v>FROM TIME</v>
          </cell>
          <cell r="B545" t="str">
            <v>N0571</v>
          </cell>
          <cell r="C545" t="str">
            <v>From Time</v>
          </cell>
          <cell r="G545" t="str">
            <v>datetime</v>
          </cell>
        </row>
        <row r="546">
          <cell r="A546" t="str">
            <v>TO TIME</v>
          </cell>
          <cell r="B546" t="str">
            <v>N0572</v>
          </cell>
          <cell r="C546" t="str">
            <v>To Time</v>
          </cell>
          <cell r="G546" t="str">
            <v>datetime</v>
          </cell>
        </row>
        <row r="547">
          <cell r="A547" t="str">
            <v>NOTIFICATION AMENDMENT TYPE EFFECTIVE FROM DATE</v>
          </cell>
          <cell r="B547" t="str">
            <v>N0573</v>
          </cell>
          <cell r="C547" t="str">
            <v>Notification Amendment Type Effective From Date</v>
          </cell>
          <cell r="G547" t="str">
            <v>datetime</v>
          </cell>
        </row>
        <row r="548">
          <cell r="A548" t="str">
            <v>AUTHORIZATION CHANGE</v>
          </cell>
          <cell r="B548" t="str">
            <v>N0574</v>
          </cell>
          <cell r="C548" t="str">
            <v>Authorization Change</v>
          </cell>
          <cell r="G548" t="str">
            <v>boolean</v>
          </cell>
        </row>
        <row r="549">
          <cell r="A549" t="str">
            <v>WORKING DAY BM UNIT CREDIT ASSESSMENT EXPORT CAPABILITY</v>
          </cell>
          <cell r="B549" t="str">
            <v>N0575</v>
          </cell>
          <cell r="C549" t="str">
            <v>Working Day Bm Unit Credit Assessment Export Capability</v>
          </cell>
          <cell r="G549" t="str">
            <v>decimal(8,3)</v>
          </cell>
        </row>
        <row r="550">
          <cell r="A550" t="str">
            <v>WORKING DAY BM UNIT CREDIT ASSESSMENT IMPORT CAPABILITY</v>
          </cell>
          <cell r="B550" t="str">
            <v>N0576</v>
          </cell>
          <cell r="C550" t="str">
            <v>Working Day Bm Unit Credit Assessment Import Capability</v>
          </cell>
          <cell r="G550" t="str">
            <v>decimal(8,3)</v>
          </cell>
        </row>
        <row r="551">
          <cell r="A551" t="str">
            <v>WORKING DAY CREDIT ASSESSMENT LOAD FACTOR</v>
          </cell>
          <cell r="B551" t="str">
            <v>N0577</v>
          </cell>
          <cell r="C551" t="str">
            <v>Working Day Credit Assessment Load Factor</v>
          </cell>
          <cell r="G551" t="str">
            <v>decimal(11,7)</v>
          </cell>
        </row>
        <row r="552">
          <cell r="A552" t="str">
            <v>NON-WORKING DAY BM UNIT CREDIT ASSESSMENT EXPORT CAPABILITY</v>
          </cell>
          <cell r="B552" t="str">
            <v>N0578</v>
          </cell>
          <cell r="C552" t="str">
            <v>Non-Working Day Bm Unit Credit Assessment Export Capability</v>
          </cell>
          <cell r="G552" t="str">
            <v>decimal(8,3)</v>
          </cell>
        </row>
        <row r="553">
          <cell r="A553" t="str">
            <v>NON-WORKING DAY BM UNIT CREDIT ASSESSMENT IMPORT CAPABILITY</v>
          </cell>
          <cell r="B553" t="str">
            <v>N0579</v>
          </cell>
          <cell r="C553" t="str">
            <v>Non-Working Day Bm Unit Credit Assessment Import Capability</v>
          </cell>
          <cell r="G553" t="str">
            <v>decimal(8,3)</v>
          </cell>
        </row>
        <row r="554">
          <cell r="A554" t="str">
            <v>NON-WORKING DAY CREDIT ASSESSMENT LOAD FACTOR</v>
          </cell>
          <cell r="B554" t="str">
            <v>N0580</v>
          </cell>
          <cell r="C554" t="str">
            <v>Non-Working Day Credit Assessment Load Factor</v>
          </cell>
          <cell r="G554" t="str">
            <v>decimal(11,7)</v>
          </cell>
        </row>
        <row r="555">
          <cell r="A555" t="str">
            <v>WORKING DAY CREDIT ASSESSMENT EXPORT CAPABILITY</v>
          </cell>
          <cell r="B555" t="str">
            <v>N0581</v>
          </cell>
          <cell r="C555" t="str">
            <v>Working Day Credit Assessment Export Capability</v>
          </cell>
          <cell r="G555" t="str">
            <v>decimal(7,3)</v>
          </cell>
        </row>
        <row r="556">
          <cell r="A556" t="str">
            <v>WORKING DAY CREDIT ASSESSMENT IMPORT CAPABILITY</v>
          </cell>
          <cell r="B556" t="str">
            <v>N0582</v>
          </cell>
          <cell r="C556" t="str">
            <v>Working Day Credit Assessment Import Capability</v>
          </cell>
          <cell r="G556" t="str">
            <v>decimal(7,3)</v>
          </cell>
        </row>
        <row r="557">
          <cell r="A557" t="str">
            <v>NON-WORKING DAY CREDIT ASSESSMENT EXPORT CAPABILITY</v>
          </cell>
          <cell r="B557" t="str">
            <v>N0583</v>
          </cell>
          <cell r="C557" t="str">
            <v>Non-Working Day Credit Assessment Export Capability</v>
          </cell>
          <cell r="G557" t="str">
            <v>decimal(7,3)</v>
          </cell>
        </row>
        <row r="558">
          <cell r="A558" t="str">
            <v>NON-WORKING DAY CREDIT ASSESSMENT IMPORT CAPABILITY</v>
          </cell>
          <cell r="B558" t="str">
            <v>N0584</v>
          </cell>
          <cell r="C558" t="str">
            <v>Non-Working Day Credit Assessment Import Capability</v>
          </cell>
          <cell r="G558" t="str">
            <v>decimal(7,3)</v>
          </cell>
        </row>
        <row r="559">
          <cell r="A559" t="str">
            <v>TRADING UNIT TYPE</v>
          </cell>
          <cell r="B559" t="str">
            <v>N0585</v>
          </cell>
          <cell r="C559" t="str">
            <v>Trading Unit Type</v>
          </cell>
          <cell r="G559" t="str">
            <v>char</v>
          </cell>
          <cell r="H559" t="str">
            <v>Trading Unit Type</v>
          </cell>
        </row>
        <row r="560">
          <cell r="A560" t="str">
            <v>DELIVERY MODE</v>
          </cell>
          <cell r="B560" t="str">
            <v>N0586</v>
          </cell>
          <cell r="C560" t="str">
            <v>Delivery Mode</v>
          </cell>
          <cell r="G560" t="str">
            <v>char</v>
          </cell>
          <cell r="H560" t="str">
            <v>Delivery Mode</v>
          </cell>
        </row>
        <row r="561">
          <cell r="A561" t="str">
            <v>TRADING UNIT EXPORT METERED VOLUME</v>
          </cell>
          <cell r="B561" t="str">
            <v>N0587</v>
          </cell>
          <cell r="C561" t="str">
            <v>Trading Unit Export Metered Volume</v>
          </cell>
          <cell r="G561" t="str">
            <v>decimal(10,3)  </v>
          </cell>
        </row>
        <row r="562">
          <cell r="A562" t="str">
            <v>TRADING UNIT IMPORT METERED VOLUME</v>
          </cell>
          <cell r="B562" t="str">
            <v>N0588</v>
          </cell>
          <cell r="C562" t="str">
            <v>Trading Unit Import Metered Volume</v>
          </cell>
          <cell r="G562" t="str">
            <v>decimal(10,3)  </v>
          </cell>
        </row>
        <row r="563">
          <cell r="A563" t="str">
            <v>COUNT OF SECONDARY BM UNITS</v>
          </cell>
          <cell r="B563" t="str">
            <v>N0589</v>
          </cell>
          <cell r="C563" t="str">
            <v>Count Of Secondary Bm Units</v>
          </cell>
          <cell r="G563" t="str">
            <v>integer(7)</v>
          </cell>
        </row>
        <row r="564">
          <cell r="A564" t="str">
            <v>RR INSTRUCTION FLAG</v>
          </cell>
          <cell r="B564" t="str">
            <v>N0590</v>
          </cell>
          <cell r="C564" t="str">
            <v>Rr Instruction Flag</v>
          </cell>
          <cell r="G564" t="str">
            <v>varchar2(5)</v>
          </cell>
        </row>
        <row r="565">
          <cell r="A565" t="str">
            <v>SYSTEM OPERATOR CASHFLOW</v>
          </cell>
          <cell r="B565" t="str">
            <v>N0591</v>
          </cell>
          <cell r="C565" t="str">
            <v>System Operator Cashflow</v>
          </cell>
          <cell r="G565" t="str">
            <v>decimal(10,2)</v>
          </cell>
        </row>
        <row r="566">
          <cell r="A566" t="str">
            <v>DAILY SYSTEM OPERATOR CASHFLOW</v>
          </cell>
          <cell r="B566" t="str">
            <v>N0592</v>
          </cell>
          <cell r="C566" t="str">
            <v>Daily System Operator Cashflow</v>
          </cell>
          <cell r="G566" t="str">
            <v>decimal(10,2)</v>
          </cell>
        </row>
        <row r="567">
          <cell r="A567" t="str">
            <v>RR CASHFLOW</v>
          </cell>
          <cell r="B567" t="str">
            <v>N0593</v>
          </cell>
          <cell r="C567" t="str">
            <v>Rr Cashflow</v>
          </cell>
          <cell r="G567" t="str">
            <v>decimal(10,2)</v>
          </cell>
        </row>
        <row r="568">
          <cell r="A568" t="str">
            <v>RR INSTRUCTED DEVIATION CASHFLOW</v>
          </cell>
          <cell r="B568" t="str">
            <v>N0594</v>
          </cell>
          <cell r="C568" t="str">
            <v>Rr Instructed Deviation Cashflow</v>
          </cell>
          <cell r="G568" t="str">
            <v>decimal(10,2)</v>
          </cell>
        </row>
        <row r="569">
          <cell r="A569" t="str">
            <v>TOTAL SYSTEM RR CASHFLOW</v>
          </cell>
          <cell r="B569" t="str">
            <v>N0595</v>
          </cell>
          <cell r="C569" t="str">
            <v>Total System Rr Cashflow</v>
          </cell>
          <cell r="G569" t="str">
            <v>decimal(10,2)</v>
          </cell>
        </row>
        <row r="570">
          <cell r="A570" t="str">
            <v>GBP-EUR EXCHANGE RATE</v>
          </cell>
          <cell r="B570" t="str">
            <v>N0596</v>
          </cell>
          <cell r="C570" t="str">
            <v>Gbp-Eur Exchange Rate</v>
          </cell>
          <cell r="G570" t="str">
            <v>decimal(12,6)  </v>
          </cell>
        </row>
        <row r="571">
          <cell r="A571" t="str">
            <v>BALANCING ENERGY DEVIATION PRICE</v>
          </cell>
          <cell r="B571" t="str">
            <v>N0597</v>
          </cell>
          <cell r="C571" t="str">
            <v>Balancing Energy Deviation Price</v>
          </cell>
          <cell r="G571" t="str">
            <v>decimal(10,5)</v>
          </cell>
        </row>
        <row r="572">
          <cell r="A572" t="str">
            <v>RR AGGREGATED UNPRICED SYSTEM BUY ACTION VOLUME</v>
          </cell>
          <cell r="B572" t="str">
            <v>N0598</v>
          </cell>
          <cell r="C572" t="str">
            <v>Rr Aggregated Unpriced System Buy Action Volume</v>
          </cell>
          <cell r="G572" t="str">
            <v>decimal(10,3)  </v>
          </cell>
        </row>
        <row r="573">
          <cell r="A573" t="str">
            <v>RR AGGREGATED UNPRICED SYSTEM SELL ACTION VOLUME</v>
          </cell>
          <cell r="B573" t="str">
            <v>N0599</v>
          </cell>
          <cell r="C573" t="str">
            <v>Rr Aggregated Unpriced System Sell Action Volume</v>
          </cell>
          <cell r="G573" t="str">
            <v>decimal(10,3)  </v>
          </cell>
        </row>
        <row r="574">
          <cell r="A574" t="str">
            <v>PERIOD RR ACCEPTED OFFER VOLUME</v>
          </cell>
          <cell r="B574" t="str">
            <v>N0600</v>
          </cell>
          <cell r="C574" t="str">
            <v>Period Rr Accepted Offer Volume</v>
          </cell>
          <cell r="G574" t="str">
            <v>decimal(10,3)  </v>
          </cell>
        </row>
        <row r="575">
          <cell r="A575" t="str">
            <v>PERIOD RR ACCEPTED BID VOLUME</v>
          </cell>
          <cell r="B575" t="str">
            <v>N0601</v>
          </cell>
          <cell r="C575" t="str">
            <v>Period Rr Accepted Bid Volume</v>
          </cell>
          <cell r="G575" t="str">
            <v>decimal(10,3)  </v>
          </cell>
        </row>
        <row r="576">
          <cell r="A576" t="str">
            <v>QUARTER HOUR PERIOD</v>
          </cell>
          <cell r="B576" t="str">
            <v>N0602</v>
          </cell>
          <cell r="C576" t="str">
            <v>Quarter Hour Period</v>
          </cell>
          <cell r="G576" t="str">
            <v>integer(1)</v>
          </cell>
          <cell r="H576" t="str">
            <v>Quarter Hour Period</v>
          </cell>
        </row>
        <row r="577">
          <cell r="A577" t="str">
            <v>VOLUME OF GB NEED MET</v>
          </cell>
          <cell r="B577" t="str">
            <v>N0603</v>
          </cell>
          <cell r="C577" t="str">
            <v>Volume Of Gb Need Met</v>
          </cell>
          <cell r="G577" t="str">
            <v>decimal(10,3)  </v>
          </cell>
        </row>
        <row r="578">
          <cell r="A578" t="str">
            <v>RR INTERCONNECTOR SCHEDULE VOLUME</v>
          </cell>
          <cell r="B578" t="str">
            <v>N0604</v>
          </cell>
          <cell r="C578" t="str">
            <v>Rr Interconnector Schedule Volume</v>
          </cell>
          <cell r="G578" t="str">
            <v>decimal(10,3)  </v>
          </cell>
        </row>
        <row r="579">
          <cell r="A579" t="str">
            <v>TERRE CLEARING PRICE</v>
          </cell>
          <cell r="B579" t="str">
            <v>N0605</v>
          </cell>
          <cell r="C579" t="str">
            <v>Terre Clearing Price</v>
          </cell>
          <cell r="G579" t="str">
            <v>decimal(10,5)</v>
          </cell>
        </row>
        <row r="580">
          <cell r="A580" t="str">
            <v>PERIOD SUPPLIER BM UNIT DELIVERED VOLUME</v>
          </cell>
          <cell r="B580" t="str">
            <v>N0606</v>
          </cell>
          <cell r="C580" t="str">
            <v>Period Supplier Bm Unit Delivered Volume</v>
          </cell>
          <cell r="G580" t="str">
            <v>decimal(10,3)  </v>
          </cell>
        </row>
        <row r="581">
          <cell r="A581" t="str">
            <v>REPLACEMENT RESERVE INSTRUCTION FLAG</v>
          </cell>
          <cell r="B581" t="str">
            <v>N0607</v>
          </cell>
          <cell r="C581" t="str">
            <v>Replacement Reserve Instruction Flag</v>
          </cell>
          <cell r="G581" t="str">
            <v>boolean</v>
          </cell>
        </row>
        <row r="582">
          <cell r="A582" t="str">
            <v>REPLACEMENT RESERVE SCHEDULE FLAG</v>
          </cell>
          <cell r="B582" t="str">
            <v>N0608</v>
          </cell>
          <cell r="C582" t="str">
            <v>Replacement Reserve Schedule Flag</v>
          </cell>
          <cell r="G582" t="str">
            <v>boolean</v>
          </cell>
        </row>
        <row r="583">
          <cell r="A583" t="str">
            <v>PERIOD RR INSTRUCTED OFFER DEVIATION VOLUME</v>
          </cell>
          <cell r="B583" t="str">
            <v>N0609</v>
          </cell>
          <cell r="C583" t="str">
            <v>Period Rr Instructed Offer Deviation Volume</v>
          </cell>
          <cell r="G583" t="str">
            <v>decimal(10,3)  </v>
          </cell>
        </row>
        <row r="584">
          <cell r="A584" t="str">
            <v>PERIOD RR INSTRUCTED BID DEVIATION VOLUME</v>
          </cell>
          <cell r="B584" t="str">
            <v>N0610</v>
          </cell>
          <cell r="C584" t="str">
            <v>Period Rr Instructed Bid Deviation Volume</v>
          </cell>
          <cell r="G584" t="str">
            <v>decimal(10,3)  </v>
          </cell>
        </row>
        <row r="585">
          <cell r="A585" t="str">
            <v>DEEMED STANDARD PRODUCT OFFER VOLUME</v>
          </cell>
          <cell r="B585" t="str">
            <v>N0611</v>
          </cell>
          <cell r="C585" t="str">
            <v>Deemed Standard Product Offer Volume</v>
          </cell>
          <cell r="G585" t="str">
            <v>decimal(10,3)  </v>
          </cell>
        </row>
        <row r="586">
          <cell r="A586" t="str">
            <v>DEEMED STANDARD PRODUCT BID VOLUME</v>
          </cell>
          <cell r="B586" t="str">
            <v>N0612</v>
          </cell>
          <cell r="C586" t="str">
            <v>Deemed Standard Product Bid Volume</v>
          </cell>
          <cell r="G586" t="str">
            <v>decimal(10,3)  </v>
          </cell>
        </row>
        <row r="587">
          <cell r="A587" t="str">
            <v>RR ACTIVATION VOLUME</v>
          </cell>
          <cell r="B587" t="str">
            <v>N0613</v>
          </cell>
          <cell r="C587" t="str">
            <v>Rr Activation Volume</v>
          </cell>
          <cell r="G587" t="str">
            <v>decimal(10,3)  </v>
          </cell>
        </row>
        <row r="588">
          <cell r="A588" t="str">
            <v>RR MRID</v>
          </cell>
          <cell r="B588" t="str">
            <v>N0614</v>
          </cell>
          <cell r="C588" t="str">
            <v>Rr Mrid</v>
          </cell>
          <cell r="G588" t="str">
            <v>varchar2(16)</v>
          </cell>
        </row>
        <row r="589">
          <cell r="A589" t="str">
            <v>RR AUCTION MRID</v>
          </cell>
          <cell r="B589" t="str">
            <v>N0615</v>
          </cell>
          <cell r="C589" t="str">
            <v>Rr Auction Mrid</v>
          </cell>
          <cell r="G589" t="str">
            <v>varchar2(16)</v>
          </cell>
        </row>
        <row r="590">
          <cell r="A590" t="str">
            <v>RR DIVISIBLE</v>
          </cell>
          <cell r="B590" t="str">
            <v>N0616</v>
          </cell>
          <cell r="C590" t="str">
            <v>Rr Divisible</v>
          </cell>
          <cell r="G590" t="str">
            <v>varchar2(3)</v>
          </cell>
          <cell r="H590" t="str">
            <v>RR Divisible</v>
          </cell>
        </row>
        <row r="591">
          <cell r="A591" t="str">
            <v>RR LINKING BID ID</v>
          </cell>
          <cell r="B591" t="str">
            <v>N0617</v>
          </cell>
          <cell r="C591" t="str">
            <v>Rr Linking Bid Id</v>
          </cell>
          <cell r="G591" t="str">
            <v>varchar2(8)</v>
          </cell>
        </row>
        <row r="592">
          <cell r="A592" t="str">
            <v>RR MULTIPART BID ID</v>
          </cell>
          <cell r="B592" t="str">
            <v>N0618</v>
          </cell>
          <cell r="C592" t="str">
            <v>Rr Multipart Bid Id</v>
          </cell>
          <cell r="G592" t="str">
            <v>varchar2(8)</v>
          </cell>
        </row>
        <row r="593">
          <cell r="A593" t="str">
            <v>RR EXCLUSIVE BID ID</v>
          </cell>
          <cell r="B593" t="str">
            <v>N0619</v>
          </cell>
          <cell r="C593" t="str">
            <v>Rr Exclusive Bid Id</v>
          </cell>
          <cell r="G593" t="str">
            <v>varchar2(8)</v>
          </cell>
        </row>
        <row r="594">
          <cell r="A594" t="str">
            <v>RR STATUS</v>
          </cell>
          <cell r="B594" t="str">
            <v>N0620</v>
          </cell>
          <cell r="C594" t="str">
            <v>Rr Status</v>
          </cell>
          <cell r="G594" t="str">
            <v>varchar2(3)</v>
          </cell>
          <cell r="H594" t="str">
            <v>RR Status</v>
          </cell>
        </row>
        <row r="595">
          <cell r="A595" t="str">
            <v>RR FLOW DIRECTION</v>
          </cell>
          <cell r="B595" t="str">
            <v>N0621</v>
          </cell>
          <cell r="C595" t="str">
            <v>Rr Flow Direction</v>
          </cell>
          <cell r="G595" t="str">
            <v>varchar2(3)</v>
          </cell>
          <cell r="H595" t="str">
            <v>RR Flow Direction</v>
          </cell>
        </row>
        <row r="596">
          <cell r="A596" t="str">
            <v>RR TIME INTERVAL START TIME</v>
          </cell>
          <cell r="B596" t="str">
            <v>N0622</v>
          </cell>
          <cell r="C596" t="str">
            <v>Rr Time Interval Start Time</v>
          </cell>
          <cell r="G596" t="str">
            <v>datetime</v>
          </cell>
        </row>
        <row r="597">
          <cell r="A597" t="str">
            <v>RR BID RESOLUTION</v>
          </cell>
          <cell r="B597" t="str">
            <v>N0623</v>
          </cell>
          <cell r="C597" t="str">
            <v>Rr Bid Resolution</v>
          </cell>
          <cell r="G597" t="str">
            <v>varchar2(5)</v>
          </cell>
          <cell r="H597" t="str">
            <v>RR Bid Resolution</v>
          </cell>
        </row>
        <row r="598">
          <cell r="A598" t="str">
            <v>RR POSITION</v>
          </cell>
          <cell r="B598" t="str">
            <v>N0624</v>
          </cell>
          <cell r="C598" t="str">
            <v>Rr Position</v>
          </cell>
          <cell r="G598" t="str">
            <v>varchar2(5)</v>
          </cell>
        </row>
        <row r="599">
          <cell r="A599" t="str">
            <v>RR QUANTITY OFFERED</v>
          </cell>
          <cell r="B599" t="str">
            <v>N0625</v>
          </cell>
          <cell r="C599" t="str">
            <v>Rr Quantity Offered</v>
          </cell>
          <cell r="G599" t="str">
            <v>decimal(10,3)  </v>
          </cell>
        </row>
        <row r="600">
          <cell r="A600" t="str">
            <v>RR MINIMUM QUANTITY</v>
          </cell>
          <cell r="B600" t="str">
            <v>N0626</v>
          </cell>
          <cell r="C600" t="str">
            <v>Rr Minimum Quantity</v>
          </cell>
          <cell r="G600" t="str">
            <v>decimal(10,3)  </v>
          </cell>
        </row>
        <row r="601">
          <cell r="A601" t="str">
            <v>RR PRICE</v>
          </cell>
          <cell r="B601" t="str">
            <v>N0627</v>
          </cell>
          <cell r="C601" t="str">
            <v>Rr Price</v>
          </cell>
          <cell r="G601" t="str">
            <v>decimal(10,5)</v>
          </cell>
        </row>
        <row r="602">
          <cell r="A602" t="str">
            <v>RR ACTIVATION PRICE</v>
          </cell>
          <cell r="B602" t="str">
            <v>N0628</v>
          </cell>
          <cell r="C602" t="str">
            <v>Rr Activation Price</v>
          </cell>
          <cell r="G602" t="str">
            <v>decimal(10,5)</v>
          </cell>
        </row>
        <row r="603">
          <cell r="A603" t="str">
            <v>RR QUANTITY ACTIVATED</v>
          </cell>
          <cell r="B603" t="str">
            <v>N0629</v>
          </cell>
          <cell r="C603" t="str">
            <v>Rr Quantity Activated</v>
          </cell>
          <cell r="G603" t="str">
            <v>decimal(10,3)  </v>
          </cell>
        </row>
        <row r="604">
          <cell r="A604" t="str">
            <v>SECONDARY BM UNIT DEMAND VOLUME</v>
          </cell>
          <cell r="B604" t="str">
            <v>N0630</v>
          </cell>
          <cell r="C604" t="str">
            <v>Secondary Bm Unit Demand Volume</v>
          </cell>
          <cell r="G604" t="str">
            <v>decimal(14,4)  </v>
          </cell>
        </row>
        <row r="605">
          <cell r="A605" t="str">
            <v>SECONDARY BM UNIT SUPPLIER DELIVERED VOLUME</v>
          </cell>
          <cell r="B605" t="str">
            <v>N0631</v>
          </cell>
          <cell r="C605" t="str">
            <v>Secondary Bm Unit Supplier Delivered Volume</v>
          </cell>
          <cell r="G605" t="str">
            <v>decimal(14,4)  </v>
          </cell>
        </row>
        <row r="606">
          <cell r="A606" t="str">
            <v>BM ACTIVATION</v>
          </cell>
          <cell r="B606" t="str">
            <v>N0632</v>
          </cell>
          <cell r="C606" t="str">
            <v>Bm Activation</v>
          </cell>
          <cell r="G606" t="str">
            <v>text(5)</v>
          </cell>
        </row>
        <row r="607">
          <cell r="A607" t="str">
            <v>RR ACTIVATION</v>
          </cell>
          <cell r="B607" t="str">
            <v>N0633</v>
          </cell>
          <cell r="C607" t="str">
            <v>Rr Activation</v>
          </cell>
          <cell r="G607" t="str">
            <v>text(5)</v>
          </cell>
        </row>
        <row r="608">
          <cell r="A608" t="str">
            <v>RR TIME INTERVAL END TIME</v>
          </cell>
          <cell r="B608" t="str">
            <v>N0634</v>
          </cell>
          <cell r="C608" t="str">
            <v>Rr Time Interval End Time</v>
          </cell>
          <cell r="G608" t="str">
            <v>datetime</v>
          </cell>
        </row>
        <row r="609">
          <cell r="A609" t="str">
            <v>ASSOCIATED BM UNIT ID</v>
          </cell>
          <cell r="B609" t="str">
            <v>N0635</v>
          </cell>
          <cell r="C609" t="str">
            <v>Associated Bm Unit Id</v>
          </cell>
          <cell r="G609" t="str">
            <v>text(11)</v>
          </cell>
        </row>
        <row r="610">
          <cell r="A610" t="str">
            <v>PERIOD SUPPLIER BM UNIT NON BM ABSVD VOLUME</v>
          </cell>
          <cell r="B610" t="str">
            <v>N0636</v>
          </cell>
          <cell r="C610" t="str">
            <v>Period Supplier Bm Unit Non Bm Absvd Volume</v>
          </cell>
          <cell r="G610" t="str">
            <v>decimal(10,3)  </v>
          </cell>
        </row>
        <row r="611">
          <cell r="A611" t="str">
            <v>SUPPLIER BM UNIT NON BM ABSVD VOLUME</v>
          </cell>
          <cell r="B611" t="str">
            <v>N0637</v>
          </cell>
          <cell r="C611" t="str">
            <v>Supplier Bm Unit Non Bm Absvd Volume</v>
          </cell>
          <cell r="G611" t="str">
            <v>decimal(14,4)  </v>
          </cell>
        </row>
        <row r="612">
          <cell r="A612" t="str">
            <v>SURPLUS</v>
          </cell>
          <cell r="B612" t="str">
            <v>N0638</v>
          </cell>
          <cell r="C612" t="str">
            <v>Surplus</v>
          </cell>
          <cell r="G612" t="str">
            <v>number(5)</v>
          </cell>
          <cell r="H612" t="str">
            <v>Surplus</v>
          </cell>
        </row>
        <row r="613">
          <cell r="A613" t="str">
            <v>AGGREGATED METERED VOLUME</v>
          </cell>
          <cell r="B613" t="str">
            <v>N0639</v>
          </cell>
          <cell r="C613" t="str">
            <v>Aggregated Metered Volume</v>
          </cell>
          <cell r="G613" t="str">
            <v>decimal(14,4)  </v>
          </cell>
        </row>
        <row r="614">
          <cell r="A614" t="str">
            <v>BSAD PARTY ID</v>
          </cell>
          <cell r="B614" t="str">
            <v>N0640</v>
          </cell>
          <cell r="C614" t="str">
            <v>BSAD Party Id</v>
          </cell>
          <cell r="G614" t="str">
            <v>varchar2(200)</v>
          </cell>
        </row>
        <row r="615">
          <cell r="A615" t="str">
            <v>BSAD ASSET ID</v>
          </cell>
          <cell r="B615" t="str">
            <v>N0641</v>
          </cell>
          <cell r="C615" t="str">
            <v>BSAD Asset Id</v>
          </cell>
          <cell r="G615" t="str">
            <v>varchar2(200)</v>
          </cell>
        </row>
        <row r="616">
          <cell r="A616" t="str">
            <v>TENDERED STATUS</v>
          </cell>
          <cell r="B616" t="str">
            <v>N0642</v>
          </cell>
          <cell r="C616" t="str">
            <v>Tendered Status</v>
          </cell>
          <cell r="G616" t="str">
            <v>varchar2(20)</v>
          </cell>
        </row>
        <row r="617">
          <cell r="A617" t="str">
            <v>SERVICE TYPE</v>
          </cell>
          <cell r="B617" t="str">
            <v>N0643</v>
          </cell>
          <cell r="C617" t="str">
            <v>Service Type</v>
          </cell>
          <cell r="G617" t="str">
            <v>varchar2(20)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2"/>
  <sheetViews>
    <sheetView tabSelected="1" zoomScale="70" zoomScaleNormal="70" workbookViewId="0">
      <pane ySplit="1" topLeftCell="A2" activePane="bottomLeft" state="frozen"/>
      <selection pane="bottomLeft" activeCell="O16" sqref="O16"/>
    </sheetView>
  </sheetViews>
  <sheetFormatPr defaultRowHeight="14.4" x14ac:dyDescent="0.3"/>
  <cols>
    <col min="1" max="1" width="10.44140625" style="51" bestFit="1" customWidth="1"/>
    <col min="2" max="2" width="4.6640625" style="51" bestFit="1" customWidth="1"/>
    <col min="3" max="3" width="8.109375" style="51" bestFit="1" customWidth="1"/>
    <col min="4" max="4" width="3.6640625" style="51" bestFit="1" customWidth="1"/>
    <col min="5" max="10" width="3.109375" style="51" bestFit="1" customWidth="1"/>
    <col min="11" max="11" width="4" style="51" customWidth="1"/>
    <col min="12" max="12" width="3.44140625" style="51" customWidth="1"/>
    <col min="13" max="13" width="64.44140625" style="51" bestFit="1" customWidth="1"/>
    <col min="14" max="14" width="50.88671875" style="51" customWidth="1"/>
    <col min="15" max="15" width="55.109375" style="52" bestFit="1" customWidth="1"/>
    <col min="16" max="16" width="184" style="51" bestFit="1" customWidth="1"/>
  </cols>
  <sheetData>
    <row r="1" spans="1:16" ht="40.200000000000003" x14ac:dyDescent="0.3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426</v>
      </c>
      <c r="L1" s="22" t="s">
        <v>427</v>
      </c>
      <c r="M1" s="22" t="s">
        <v>10</v>
      </c>
      <c r="N1" s="22" t="s">
        <v>11</v>
      </c>
      <c r="O1" s="24" t="s">
        <v>428</v>
      </c>
      <c r="P1" s="23" t="s">
        <v>411</v>
      </c>
    </row>
    <row r="2" spans="1:16" s="25" customFormat="1" ht="13.2" x14ac:dyDescent="0.25">
      <c r="A2" s="27"/>
      <c r="B2" s="27"/>
      <c r="C2" s="28"/>
      <c r="D2" s="2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  <c r="P2" s="3"/>
    </row>
    <row r="3" spans="1:16" s="26" customFormat="1" ht="13.2" x14ac:dyDescent="0.25">
      <c r="A3" s="27" t="s">
        <v>41</v>
      </c>
      <c r="B3" s="27" t="str">
        <f t="shared" ref="B3:B36" si="0">IF(LEN(M3)&gt;0,"D",IF(LEN(A3)=5,"F",IF(LEN(A3)=3,"R"," ")))</f>
        <v>F</v>
      </c>
      <c r="C3" s="29" t="s">
        <v>429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 t="str">
        <f>IF(B3="D",IF(VLOOKUP(UPPER(A3),[1]Items!$B$2:$H$748,7,FALSE)&lt;&gt;0,VLOOKUP(UPPER(A3),[1]Items!$B$2:$H$748,7,FALSE),""),"")</f>
        <v/>
      </c>
      <c r="O3" s="30" t="s">
        <v>42</v>
      </c>
      <c r="P3" s="3"/>
    </row>
    <row r="4" spans="1:16" s="26" customFormat="1" ht="13.2" x14ac:dyDescent="0.25">
      <c r="A4" s="27"/>
      <c r="B4" s="27" t="str">
        <f t="shared" si="0"/>
        <v xml:space="preserve"> </v>
      </c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  <c r="N4" s="27" t="str">
        <f>IF(B4="D",IF(VLOOKUP(UPPER(A4),[1]Items!$B$2:$H$748,7,FALSE)&lt;&gt;0,VLOOKUP(UPPER(A4),[1]Items!$B$2:$H$748,7,FALSE),""),"")</f>
        <v/>
      </c>
      <c r="O4" s="30"/>
      <c r="P4" s="3"/>
    </row>
    <row r="5" spans="1:16" s="26" customFormat="1" ht="13.2" x14ac:dyDescent="0.25">
      <c r="A5" s="27" t="s">
        <v>43</v>
      </c>
      <c r="B5" s="27" t="str">
        <f t="shared" si="0"/>
        <v>R</v>
      </c>
      <c r="C5" s="28">
        <v>1</v>
      </c>
      <c r="D5" s="27" t="s">
        <v>17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31" t="s">
        <v>44</v>
      </c>
      <c r="P5" s="23"/>
    </row>
    <row r="6" spans="1:16" s="26" customFormat="1" ht="13.2" x14ac:dyDescent="0.25">
      <c r="A6" s="27" t="str">
        <f>VLOOKUP(UPPER(O6),[1]Items!$A$2:$B$525,2,FALSE)</f>
        <v>N0200</v>
      </c>
      <c r="B6" s="27" t="str">
        <f t="shared" si="0"/>
        <v>D</v>
      </c>
      <c r="C6" s="28"/>
      <c r="D6" s="27"/>
      <c r="E6" s="27">
        <v>1</v>
      </c>
      <c r="F6" s="27"/>
      <c r="G6" s="27"/>
      <c r="H6" s="27"/>
      <c r="I6" s="27"/>
      <c r="J6" s="27"/>
      <c r="K6" s="27"/>
      <c r="L6" s="27"/>
      <c r="M6" s="27" t="str">
        <f>VLOOKUP(UPPER(A6),[1]Items!$B$2:$G$853,6)</f>
        <v>date</v>
      </c>
      <c r="N6" s="27" t="str">
        <f>IF(B6="D",IF(VLOOKUP(UPPER(A6),[1]Items!$B$2:$H$748,7,FALSE)&lt;&gt;0,VLOOKUP(UPPER(A6),[1]Items!$B$2:$H$748,7,FALSE),""),"")</f>
        <v/>
      </c>
      <c r="O6" s="28" t="s">
        <v>24</v>
      </c>
      <c r="P6" s="23"/>
    </row>
    <row r="7" spans="1:16" s="26" customFormat="1" ht="13.2" x14ac:dyDescent="0.25">
      <c r="A7" s="27" t="str">
        <f>VLOOKUP(UPPER(O7),[1]Items!$A$2:$B$525,2,FALSE)</f>
        <v>N0202</v>
      </c>
      <c r="B7" s="27" t="str">
        <f t="shared" si="0"/>
        <v>D</v>
      </c>
      <c r="C7" s="28"/>
      <c r="D7" s="27"/>
      <c r="E7" s="27">
        <v>1</v>
      </c>
      <c r="F7" s="27"/>
      <c r="G7" s="27"/>
      <c r="H7" s="27"/>
      <c r="I7" s="27"/>
      <c r="J7" s="27"/>
      <c r="K7" s="27"/>
      <c r="L7" s="27"/>
      <c r="M7" s="27" t="str">
        <f>VLOOKUP(UPPER(A7),[1]Items!$B$2:$G$853,6)</f>
        <v>text(2)</v>
      </c>
      <c r="N7" s="27" t="str">
        <f>IF(B7="D",IF(VLOOKUP(UPPER(A7),[1]Items!$B$2:$H$748,7,FALSE)&lt;&gt;0,VLOOKUP(UPPER(A7),[1]Items!$B$2:$H$748,7,FALSE),""),"")</f>
        <v>Run Type</v>
      </c>
      <c r="O7" s="28" t="s">
        <v>27</v>
      </c>
      <c r="P7" s="23"/>
    </row>
    <row r="8" spans="1:16" s="26" customFormat="1" ht="13.2" x14ac:dyDescent="0.25">
      <c r="A8" s="27" t="str">
        <f>VLOOKUP(UPPER(O8),[1]Items!$A$2:$B$639,2,FALSE)</f>
        <v>N0304</v>
      </c>
      <c r="B8" s="27" t="str">
        <f t="shared" si="0"/>
        <v>D</v>
      </c>
      <c r="C8" s="28"/>
      <c r="D8" s="27"/>
      <c r="E8" s="27">
        <v>1</v>
      </c>
      <c r="F8" s="27"/>
      <c r="G8" s="27"/>
      <c r="H8" s="27"/>
      <c r="I8" s="27"/>
      <c r="J8" s="27"/>
      <c r="K8" s="27"/>
      <c r="L8" s="27"/>
      <c r="M8" s="27" t="str">
        <f>VLOOKUP(UPPER(A8),[1]Items!$B$2:$G$853,6)</f>
        <v>integer(2)</v>
      </c>
      <c r="N8" s="27" t="str">
        <f>IF(B8="D",IF(VLOOKUP(UPPER(A8),[1]Items!$B$2:$H$748,7,FALSE)&lt;&gt;0,VLOOKUP(UPPER(A8),[1]Items!$B$2:$H$748,7,FALSE),""),"")</f>
        <v/>
      </c>
      <c r="O8" s="28" t="s">
        <v>45</v>
      </c>
      <c r="P8" s="23"/>
    </row>
    <row r="9" spans="1:16" s="26" customFormat="1" ht="13.2" x14ac:dyDescent="0.25">
      <c r="A9" s="27" t="str">
        <f>VLOOKUP(UPPER(O9),[1]Items!$A$2:$B$639,2,FALSE)</f>
        <v>N0385</v>
      </c>
      <c r="B9" s="27" t="str">
        <f t="shared" si="0"/>
        <v>D</v>
      </c>
      <c r="C9" s="28"/>
      <c r="D9" s="27"/>
      <c r="E9" s="27">
        <v>1</v>
      </c>
      <c r="F9" s="27"/>
      <c r="G9" s="27"/>
      <c r="H9" s="27"/>
      <c r="I9" s="27"/>
      <c r="J9" s="27"/>
      <c r="K9" s="27"/>
      <c r="L9" s="27"/>
      <c r="M9" s="27" t="str">
        <f>VLOOKUP(UPPER(A9),[1]Items!$B$2:$G$853,6)</f>
        <v>integer(2)</v>
      </c>
      <c r="N9" s="27" t="str">
        <f>IF(B9="D",IF(VLOOKUP(UPPER(A9),[1]Items!$B$2:$H$748,7,FALSE)&lt;&gt;0,VLOOKUP(UPPER(A9),[1]Items!$B$2:$H$748,7,FALSE),""),"")</f>
        <v/>
      </c>
      <c r="O9" s="28" t="s">
        <v>46</v>
      </c>
      <c r="P9" s="3" t="s">
        <v>47</v>
      </c>
    </row>
    <row r="10" spans="1:16" s="26" customFormat="1" ht="13.2" x14ac:dyDescent="0.25">
      <c r="A10" s="27" t="str">
        <f>VLOOKUP(UPPER(O10),[1]Items!$A$2:$B$525,2,FALSE)</f>
        <v>N0383</v>
      </c>
      <c r="B10" s="27" t="str">
        <f t="shared" si="0"/>
        <v>D</v>
      </c>
      <c r="C10" s="28"/>
      <c r="D10" s="27"/>
      <c r="E10" s="27">
        <v>1</v>
      </c>
      <c r="F10" s="27"/>
      <c r="G10" s="27"/>
      <c r="H10" s="27"/>
      <c r="I10" s="27"/>
      <c r="J10" s="27"/>
      <c r="K10" s="27"/>
      <c r="L10" s="27"/>
      <c r="M10" s="27" t="str">
        <f>VLOOKUP(UPPER(A10),[1]Items!$B$2:$G$853,6)</f>
        <v>date</v>
      </c>
      <c r="N10" s="27" t="str">
        <f>IF(B10="D",IF(VLOOKUP(UPPER(A10),[1]Items!$B$2:$H$748,7,FALSE)&lt;&gt;0,VLOOKUP(UPPER(A10),[1]Items!$B$2:$H$748,7,FALSE),""),"")</f>
        <v/>
      </c>
      <c r="O10" s="28" t="s">
        <v>48</v>
      </c>
      <c r="P10" s="3" t="s">
        <v>49</v>
      </c>
    </row>
    <row r="11" spans="1:16" s="26" customFormat="1" ht="13.2" x14ac:dyDescent="0.25">
      <c r="A11" s="27" t="str">
        <f>VLOOKUP(UPPER(O11),[1]Items!$A$2:$B$525,2,FALSE)</f>
        <v>N0384</v>
      </c>
      <c r="B11" s="27" t="str">
        <f t="shared" si="0"/>
        <v>D</v>
      </c>
      <c r="C11" s="28"/>
      <c r="D11" s="27"/>
      <c r="E11" s="27">
        <v>1</v>
      </c>
      <c r="F11" s="27"/>
      <c r="G11" s="27"/>
      <c r="H11" s="27"/>
      <c r="I11" s="27"/>
      <c r="J11" s="27"/>
      <c r="K11" s="27"/>
      <c r="L11" s="27"/>
      <c r="M11" s="27" t="str">
        <f>VLOOKUP(UPPER(A11),[1]Items!$B$2:$G$853,6)</f>
        <v>integer(2)</v>
      </c>
      <c r="N11" s="27" t="str">
        <f>IF(B11="D",IF(VLOOKUP(UPPER(A11),[1]Items!$B$2:$H$748,7,FALSE)&lt;&gt;0,VLOOKUP(UPPER(A11),[1]Items!$B$2:$H$748,7,FALSE),""),"")</f>
        <v/>
      </c>
      <c r="O11" s="28" t="s">
        <v>50</v>
      </c>
      <c r="P11" s="3" t="s">
        <v>51</v>
      </c>
    </row>
    <row r="12" spans="1:16" s="26" customFormat="1" ht="13.2" x14ac:dyDescent="0.25">
      <c r="A12" s="27" t="str">
        <f>VLOOKUP(UPPER(O12),[1]Items!$A$2:$B$525,2,FALSE)</f>
        <v>N0211</v>
      </c>
      <c r="B12" s="27" t="str">
        <f t="shared" si="0"/>
        <v>D</v>
      </c>
      <c r="C12" s="28"/>
      <c r="D12" s="27"/>
      <c r="E12" s="27">
        <v>1</v>
      </c>
      <c r="F12" s="27"/>
      <c r="G12" s="27"/>
      <c r="H12" s="27"/>
      <c r="I12" s="27"/>
      <c r="J12" s="27"/>
      <c r="K12" s="27"/>
      <c r="L12" s="27"/>
      <c r="M12" s="27" t="str">
        <f>VLOOKUP(UPPER(A12),[1]Items!$B$2:$G$853,6)</f>
        <v>integer(7)</v>
      </c>
      <c r="N12" s="27" t="str">
        <f>IF(B12="D",IF(VLOOKUP(UPPER(A12),[1]Items!$B$2:$H$748,7,FALSE)&lt;&gt;0,VLOOKUP(UPPER(A12),[1]Items!$B$2:$H$748,7,FALSE),""),"")</f>
        <v/>
      </c>
      <c r="O12" s="28" t="s">
        <v>52</v>
      </c>
      <c r="P12" s="23"/>
    </row>
    <row r="13" spans="1:16" s="26" customFormat="1" ht="13.2" x14ac:dyDescent="0.25">
      <c r="A13" s="27" t="str">
        <f>VLOOKUP(UPPER(O13),[1]Items!$A$2:$B$525,2,FALSE)</f>
        <v>N0045</v>
      </c>
      <c r="B13" s="27" t="str">
        <f t="shared" si="0"/>
        <v>D</v>
      </c>
      <c r="C13" s="28"/>
      <c r="D13" s="27"/>
      <c r="E13" s="27">
        <v>1</v>
      </c>
      <c r="F13" s="27"/>
      <c r="G13" s="27"/>
      <c r="H13" s="27"/>
      <c r="I13" s="27"/>
      <c r="J13" s="27"/>
      <c r="K13" s="27"/>
      <c r="L13" s="27"/>
      <c r="M13" s="27" t="str">
        <f>VLOOKUP(UPPER(A13),[1]Items!$B$2:$G$853,6)</f>
        <v>text(8)</v>
      </c>
      <c r="N13" s="27" t="str">
        <f>IF(B13="D",IF(VLOOKUP(UPPER(A13),[1]Items!$B$2:$H$748,7,FALSE)&lt;&gt;0,VLOOKUP(UPPER(A13),[1]Items!$B$2:$H$748,7,FALSE),""),"")</f>
        <v/>
      </c>
      <c r="O13" s="28" t="s">
        <v>53</v>
      </c>
      <c r="P13" s="23"/>
    </row>
    <row r="14" spans="1:16" s="26" customFormat="1" ht="13.2" x14ac:dyDescent="0.25">
      <c r="A14" s="2" t="s">
        <v>54</v>
      </c>
      <c r="B14" s="27" t="str">
        <f t="shared" si="0"/>
        <v>R</v>
      </c>
      <c r="C14" s="2" t="s">
        <v>31</v>
      </c>
      <c r="D14" s="32" t="s">
        <v>17</v>
      </c>
      <c r="E14" s="32"/>
      <c r="F14" s="32"/>
      <c r="G14" s="32"/>
      <c r="H14" s="2"/>
      <c r="I14" s="32"/>
      <c r="J14" s="32"/>
      <c r="K14" s="32"/>
      <c r="L14" s="32"/>
      <c r="M14" s="27"/>
      <c r="N14" s="27"/>
      <c r="O14" s="33" t="s">
        <v>55</v>
      </c>
      <c r="P14" s="3" t="s">
        <v>32</v>
      </c>
    </row>
    <row r="15" spans="1:16" s="26" customFormat="1" ht="13.2" x14ac:dyDescent="0.25">
      <c r="A15" s="27" t="str">
        <f>VLOOKUP(UPPER(O15),[1]Items!$A$2:$B$525,2,FALSE)</f>
        <v>N0201</v>
      </c>
      <c r="B15" s="27" t="str">
        <f t="shared" si="0"/>
        <v>D</v>
      </c>
      <c r="C15" s="2"/>
      <c r="D15" s="2"/>
      <c r="E15" s="22">
        <v>1</v>
      </c>
      <c r="F15" s="32"/>
      <c r="G15" s="32"/>
      <c r="H15" s="2"/>
      <c r="I15" s="32"/>
      <c r="J15" s="32"/>
      <c r="K15" s="32"/>
      <c r="L15" s="32"/>
      <c r="M15" s="27" t="str">
        <f>VLOOKUP(UPPER(A15),[1]Items!$B$2:$G$853,6)</f>
        <v>integer(2)</v>
      </c>
      <c r="N15" s="27" t="str">
        <f>IF(B15="D",IF(VLOOKUP(UPPER(A15),[1]Items!$B$2:$H$748,7,FALSE)&lt;&gt;0,VLOOKUP(UPPER(A15),[1]Items!$B$2:$H$748,7,FALSE),""),"")</f>
        <v/>
      </c>
      <c r="O15" s="2" t="s">
        <v>34</v>
      </c>
      <c r="P15" s="34"/>
    </row>
    <row r="16" spans="1:16" s="26" customFormat="1" ht="13.2" x14ac:dyDescent="0.25">
      <c r="A16" s="27" t="str">
        <f>VLOOKUP(UPPER(O16),[1]Items!$A$2:$B$525,2,FALSE)</f>
        <v>N0212</v>
      </c>
      <c r="B16" s="27" t="str">
        <f t="shared" si="0"/>
        <v>D</v>
      </c>
      <c r="C16" s="2"/>
      <c r="D16" s="2"/>
      <c r="E16" s="22">
        <v>1</v>
      </c>
      <c r="F16" s="32"/>
      <c r="G16" s="32"/>
      <c r="H16" s="2"/>
      <c r="I16" s="32"/>
      <c r="J16" s="32"/>
      <c r="K16" s="32"/>
      <c r="L16" s="32"/>
      <c r="M16" s="27" t="str">
        <f>VLOOKUP(UPPER(A16),[1]Items!$B$2:$G$853,6)</f>
        <v>decimal(10,5)</v>
      </c>
      <c r="N16" s="27" t="str">
        <f>IF(B16="D",IF(VLOOKUP(UPPER(A16),[1]Items!$B$2:$H$748,7,FALSE)&lt;&gt;0,VLOOKUP(UPPER(A16),[1]Items!$B$2:$H$748,7,FALSE),""),"")</f>
        <v/>
      </c>
      <c r="O16" s="2" t="s">
        <v>56</v>
      </c>
      <c r="P16" s="35" t="s">
        <v>57</v>
      </c>
    </row>
    <row r="17" spans="1:16" s="26" customFormat="1" ht="13.2" x14ac:dyDescent="0.25">
      <c r="A17" s="27" t="str">
        <f>VLOOKUP(UPPER(O17),[1]Items!$A$2:$B$525,2,FALSE)</f>
        <v>N0215</v>
      </c>
      <c r="B17" s="27" t="str">
        <f t="shared" si="0"/>
        <v>D</v>
      </c>
      <c r="C17" s="2"/>
      <c r="D17" s="2"/>
      <c r="E17" s="22">
        <v>1</v>
      </c>
      <c r="F17" s="32"/>
      <c r="G17" s="32"/>
      <c r="H17" s="2"/>
      <c r="I17" s="32"/>
      <c r="J17" s="32"/>
      <c r="K17" s="32"/>
      <c r="L17" s="32"/>
      <c r="M17" s="27" t="str">
        <f>VLOOKUP(UPPER(A17),[1]Items!$B$2:$G$853,6)</f>
        <v>decimal(10,5)</v>
      </c>
      <c r="N17" s="27" t="str">
        <f>IF(B17="D",IF(VLOOKUP(UPPER(A17),[1]Items!$B$2:$H$748,7,FALSE)&lt;&gt;0,VLOOKUP(UPPER(A17),[1]Items!$B$2:$H$748,7,FALSE),""),"")</f>
        <v/>
      </c>
      <c r="O17" s="2" t="s">
        <v>58</v>
      </c>
      <c r="P17" s="35" t="s">
        <v>57</v>
      </c>
    </row>
    <row r="18" spans="1:16" s="26" customFormat="1" ht="13.2" x14ac:dyDescent="0.25">
      <c r="A18" s="27" t="str">
        <f>VLOOKUP(UPPER(O18),[1]Items!$A$2:$B$525,2,FALSE)</f>
        <v>N0439</v>
      </c>
      <c r="B18" s="27" t="str">
        <f t="shared" si="0"/>
        <v>D</v>
      </c>
      <c r="C18" s="2"/>
      <c r="D18" s="2"/>
      <c r="E18" s="22">
        <v>1</v>
      </c>
      <c r="F18" s="32"/>
      <c r="G18" s="32"/>
      <c r="H18" s="2"/>
      <c r="I18" s="32"/>
      <c r="J18" s="32"/>
      <c r="K18" s="32"/>
      <c r="L18" s="32"/>
      <c r="M18" s="27" t="str">
        <f>VLOOKUP(UPPER(A18),[1]Items!$B$2:$G$853,6)</f>
        <v>text(2)</v>
      </c>
      <c r="N18" s="27" t="str">
        <f>IF(B18="D",IF(VLOOKUP(UPPER(A18),[1]Items!$B$2:$H$748,7,FALSE)&lt;&gt;0,VLOOKUP(UPPER(A18),[1]Items!$B$2:$H$748,7,FALSE),""),"")</f>
        <v>Price Derivation Code</v>
      </c>
      <c r="O18" s="2" t="s">
        <v>60</v>
      </c>
      <c r="P18" s="3"/>
    </row>
    <row r="19" spans="1:16" s="26" customFormat="1" ht="13.2" x14ac:dyDescent="0.25">
      <c r="A19" s="27" t="str">
        <f>VLOOKUP(UPPER(O19),[1]Items!$A$2:$B$639,2,FALSE)</f>
        <v>N0312</v>
      </c>
      <c r="B19" s="27" t="str">
        <f t="shared" si="0"/>
        <v>D</v>
      </c>
      <c r="C19" s="2"/>
      <c r="D19" s="2"/>
      <c r="E19" s="22">
        <v>1</v>
      </c>
      <c r="F19" s="32"/>
      <c r="G19" s="32"/>
      <c r="H19" s="2"/>
      <c r="I19" s="32"/>
      <c r="J19" s="32"/>
      <c r="K19" s="32"/>
      <c r="L19" s="32"/>
      <c r="M19" s="27" t="str">
        <f>VLOOKUP(UPPER(A19),[1]Items!$B$2:$G$853,6)</f>
        <v>decimal(10,3)</v>
      </c>
      <c r="N19" s="27" t="str">
        <f>IF(B19="D",IF(VLOOKUP(UPPER(A19),[1]Items!$B$2:$H$748,7,FALSE)&lt;&gt;0,VLOOKUP(UPPER(A19),[1]Items!$B$2:$H$748,7,FALSE),""),"")</f>
        <v/>
      </c>
      <c r="O19" s="2" t="s">
        <v>61</v>
      </c>
      <c r="P19" s="35" t="s">
        <v>62</v>
      </c>
    </row>
    <row r="20" spans="1:16" s="26" customFormat="1" ht="13.2" x14ac:dyDescent="0.25">
      <c r="A20" s="27" t="str">
        <f>VLOOKUP(UPPER(O20),[1]Items!$A$2:$B$639,2,FALSE)</f>
        <v>N0334</v>
      </c>
      <c r="B20" s="27" t="str">
        <f t="shared" si="0"/>
        <v>D</v>
      </c>
      <c r="C20" s="2"/>
      <c r="D20" s="2"/>
      <c r="E20" s="22">
        <v>1</v>
      </c>
      <c r="F20" s="32"/>
      <c r="G20" s="32"/>
      <c r="H20" s="2"/>
      <c r="I20" s="32"/>
      <c r="J20" s="32"/>
      <c r="K20" s="32"/>
      <c r="L20" s="32"/>
      <c r="M20" s="27" t="str">
        <f>VLOOKUP(UPPER(A20),[1]Items!$B$2:$G$853,6)</f>
        <v>decimal(10,3)</v>
      </c>
      <c r="N20" s="27" t="str">
        <f>IF(B20="D",IF(VLOOKUP(UPPER(A20),[1]Items!$B$2:$H$748,7,FALSE)&lt;&gt;0,VLOOKUP(UPPER(A20),[1]Items!$B$2:$H$748,7,FALSE),""),"")</f>
        <v/>
      </c>
      <c r="O20" s="2" t="s">
        <v>63</v>
      </c>
      <c r="P20" s="35" t="s">
        <v>62</v>
      </c>
    </row>
    <row r="21" spans="1:16" s="26" customFormat="1" ht="13.2" x14ac:dyDescent="0.25">
      <c r="A21" s="27" t="str">
        <f>VLOOKUP(UPPER(O21),[1]Items!$A$2:$B$639,2,FALSE)</f>
        <v>N0438</v>
      </c>
      <c r="B21" s="27" t="str">
        <f t="shared" si="0"/>
        <v>D</v>
      </c>
      <c r="C21" s="2"/>
      <c r="D21" s="2"/>
      <c r="E21" s="22">
        <v>1</v>
      </c>
      <c r="F21" s="32"/>
      <c r="G21" s="32"/>
      <c r="H21" s="2"/>
      <c r="I21" s="32"/>
      <c r="J21" s="32"/>
      <c r="K21" s="32"/>
      <c r="L21" s="32"/>
      <c r="M21" s="27" t="str">
        <f>VLOOKUP(UPPER(A21),[1]Items!$B$2:$G$853,6)</f>
        <v>decimal(10,3)</v>
      </c>
      <c r="N21" s="27" t="str">
        <f>IF(B21="D",IF(VLOOKUP(UPPER(A21),[1]Items!$B$2:$H$748,7,FALSE)&lt;&gt;0,VLOOKUP(UPPER(A21),[1]Items!$B$2:$H$748,7,FALSE),""),"")</f>
        <v/>
      </c>
      <c r="O21" s="28" t="s">
        <v>64</v>
      </c>
      <c r="P21" s="35" t="s">
        <v>62</v>
      </c>
    </row>
    <row r="22" spans="1:16" s="26" customFormat="1" ht="13.2" x14ac:dyDescent="0.25">
      <c r="A22" s="27" t="str">
        <f>VLOOKUP(UPPER(O22),[1]Items!$A$2:$B$525,2,FALSE)</f>
        <v>N0124</v>
      </c>
      <c r="B22" s="27" t="str">
        <f t="shared" si="0"/>
        <v>D</v>
      </c>
      <c r="C22" s="2"/>
      <c r="D22" s="2"/>
      <c r="E22" s="22">
        <v>1</v>
      </c>
      <c r="F22" s="32"/>
      <c r="G22" s="32"/>
      <c r="H22" s="2"/>
      <c r="I22" s="32"/>
      <c r="J22" s="32"/>
      <c r="K22" s="32"/>
      <c r="L22" s="32"/>
      <c r="M22" s="27" t="str">
        <f>VLOOKUP(UPPER(A22),[1]Items!$B$2:$G$853,6)</f>
        <v>decimal(10,5)</v>
      </c>
      <c r="N22" s="27" t="str">
        <f>IF(B22="D",IF(VLOOKUP(UPPER(A22),[1]Items!$B$2:$H$748,7,FALSE)&lt;&gt;0,VLOOKUP(UPPER(A22),[1]Items!$B$2:$H$748,7,FALSE),""),"")</f>
        <v/>
      </c>
      <c r="O22" s="2" t="s">
        <v>65</v>
      </c>
      <c r="P22" s="35" t="s">
        <v>57</v>
      </c>
    </row>
    <row r="23" spans="1:16" s="26" customFormat="1" ht="13.2" x14ac:dyDescent="0.25">
      <c r="A23" s="27" t="str">
        <f>VLOOKUP(UPPER(O23),[1]Items!$A$2:$B$525,2,FALSE)</f>
        <v>N0125</v>
      </c>
      <c r="B23" s="27" t="str">
        <f t="shared" si="0"/>
        <v>D</v>
      </c>
      <c r="C23" s="2"/>
      <c r="D23" s="2"/>
      <c r="E23" s="22">
        <v>1</v>
      </c>
      <c r="F23" s="32"/>
      <c r="G23" s="32"/>
      <c r="H23" s="2"/>
      <c r="I23" s="32"/>
      <c r="J23" s="32"/>
      <c r="K23" s="32"/>
      <c r="L23" s="32"/>
      <c r="M23" s="27" t="str">
        <f>VLOOKUP(UPPER(A23),[1]Items!$B$2:$G$853,6)</f>
        <v>decimal(10,5)</v>
      </c>
      <c r="N23" s="27" t="str">
        <f>IF(B23="D",IF(VLOOKUP(UPPER(A23),[1]Items!$B$2:$H$748,7,FALSE)&lt;&gt;0,VLOOKUP(UPPER(A23),[1]Items!$B$2:$H$748,7,FALSE),""),"")</f>
        <v/>
      </c>
      <c r="O23" s="2" t="s">
        <v>66</v>
      </c>
      <c r="P23" s="35" t="s">
        <v>57</v>
      </c>
    </row>
    <row r="24" spans="1:16" s="26" customFormat="1" ht="13.2" x14ac:dyDescent="0.25">
      <c r="A24" s="27" t="str">
        <f>VLOOKUP(UPPER(O24),[1]Items!$A$2:$B$639,2,FALSE)</f>
        <v>N0316</v>
      </c>
      <c r="B24" s="27" t="str">
        <f t="shared" si="0"/>
        <v>D</v>
      </c>
      <c r="C24" s="2"/>
      <c r="D24" s="2"/>
      <c r="E24" s="22" t="s">
        <v>59</v>
      </c>
      <c r="F24" s="32"/>
      <c r="G24" s="32"/>
      <c r="H24" s="2"/>
      <c r="I24" s="32"/>
      <c r="J24" s="32"/>
      <c r="K24" s="32"/>
      <c r="L24" s="32"/>
      <c r="M24" s="27" t="str">
        <f>VLOOKUP(UPPER(A24),[1]Items!$B$2:$G$853,6)</f>
        <v>decimal(10,3)</v>
      </c>
      <c r="N24" s="27" t="str">
        <f>IF(B24="D",IF(VLOOKUP(UPPER(A24),[1]Items!$B$2:$H$748,7,FALSE)&lt;&gt;0,VLOOKUP(UPPER(A24),[1]Items!$B$2:$H$748,7,FALSE),""),"")</f>
        <v/>
      </c>
      <c r="O24" s="2" t="s">
        <v>67</v>
      </c>
      <c r="P24" s="3" t="s">
        <v>214</v>
      </c>
    </row>
    <row r="25" spans="1:16" s="26" customFormat="1" ht="13.2" x14ac:dyDescent="0.25">
      <c r="A25" s="27" t="str">
        <f>VLOOKUP(UPPER(O25),[1]Items!$A$2:$B$639,2,FALSE)</f>
        <v>N0431</v>
      </c>
      <c r="B25" s="27" t="str">
        <f t="shared" si="0"/>
        <v>D</v>
      </c>
      <c r="C25" s="2"/>
      <c r="D25" s="2"/>
      <c r="E25" s="22">
        <v>1</v>
      </c>
      <c r="F25" s="32"/>
      <c r="G25" s="32"/>
      <c r="H25" s="2"/>
      <c r="I25" s="32"/>
      <c r="J25" s="32"/>
      <c r="K25" s="32"/>
      <c r="L25" s="32"/>
      <c r="M25" s="27" t="str">
        <f>VLOOKUP(UPPER(A25),[1]Items!$B$2:$G$853,6)</f>
        <v>decimal(10,3)</v>
      </c>
      <c r="N25" s="27" t="str">
        <f>IF(B25="D",IF(VLOOKUP(UPPER(A25),[1]Items!$B$2:$H$748,7,FALSE)&lt;&gt;0,VLOOKUP(UPPER(A25),[1]Items!$B$2:$H$748,7,FALSE),""),"")</f>
        <v/>
      </c>
      <c r="O25" s="28" t="s">
        <v>68</v>
      </c>
      <c r="P25" s="35" t="s">
        <v>62</v>
      </c>
    </row>
    <row r="26" spans="1:16" s="26" customFormat="1" ht="13.2" x14ac:dyDescent="0.25">
      <c r="A26" s="27" t="str">
        <f>VLOOKUP(UPPER(O26),[1]Items!$A$2:$B$639,2,FALSE)</f>
        <v>N0317</v>
      </c>
      <c r="B26" s="27" t="str">
        <f t="shared" si="0"/>
        <v>D</v>
      </c>
      <c r="C26" s="2"/>
      <c r="D26" s="2"/>
      <c r="E26" s="22">
        <v>1</v>
      </c>
      <c r="F26" s="32"/>
      <c r="G26" s="32"/>
      <c r="H26" s="2"/>
      <c r="I26" s="32"/>
      <c r="J26" s="32"/>
      <c r="K26" s="32"/>
      <c r="L26" s="32"/>
      <c r="M26" s="27" t="str">
        <f>VLOOKUP(UPPER(A26),[1]Items!$B$2:$G$853,6)</f>
        <v>boolean</v>
      </c>
      <c r="N26" s="27" t="str">
        <f>IF(B26="D",IF(VLOOKUP(UPPER(A26),[1]Items!$B$2:$H$748,7,FALSE)&lt;&gt;0,VLOOKUP(UPPER(A26),[1]Items!$B$2:$H$748,7,FALSE),""),"")</f>
        <v/>
      </c>
      <c r="O26" s="2" t="s">
        <v>69</v>
      </c>
      <c r="P26" s="35"/>
    </row>
    <row r="27" spans="1:16" s="26" customFormat="1" ht="13.2" x14ac:dyDescent="0.25">
      <c r="A27" s="27" t="str">
        <f>VLOOKUP(UPPER(O27),[1]Items!$A$2:$B$639,2,FALSE)</f>
        <v>N0391</v>
      </c>
      <c r="B27" s="27" t="str">
        <f t="shared" si="0"/>
        <v>D</v>
      </c>
      <c r="C27" s="2"/>
      <c r="D27" s="2"/>
      <c r="E27" s="22">
        <v>1</v>
      </c>
      <c r="F27" s="32"/>
      <c r="G27" s="32"/>
      <c r="H27" s="2"/>
      <c r="I27" s="32"/>
      <c r="J27" s="32"/>
      <c r="K27" s="32"/>
      <c r="L27" s="32"/>
      <c r="M27" s="27" t="str">
        <f>VLOOKUP(UPPER(A27),[1]Items!$B$2:$G$853,6)</f>
        <v>integer(2)</v>
      </c>
      <c r="N27" s="27" t="str">
        <f>IF(B27="D",IF(VLOOKUP(UPPER(A27),[1]Items!$B$2:$H$748,7,FALSE)&lt;&gt;0,VLOOKUP(UPPER(A27),[1]Items!$B$2:$H$748,7,FALSE),""),"")</f>
        <v/>
      </c>
      <c r="O27" s="2" t="s">
        <v>70</v>
      </c>
      <c r="P27" s="35"/>
    </row>
    <row r="28" spans="1:16" s="26" customFormat="1" ht="13.2" x14ac:dyDescent="0.25">
      <c r="A28" s="27" t="str">
        <f>VLOOKUP(UPPER(O28),[1]Items!$A$2:$B$639,2,FALSE)</f>
        <v>N0392</v>
      </c>
      <c r="B28" s="27" t="str">
        <f t="shared" si="0"/>
        <v>D</v>
      </c>
      <c r="C28" s="2"/>
      <c r="D28" s="2"/>
      <c r="E28" s="22">
        <v>1</v>
      </c>
      <c r="F28" s="32"/>
      <c r="G28" s="32"/>
      <c r="H28" s="2"/>
      <c r="I28" s="32"/>
      <c r="J28" s="32"/>
      <c r="K28" s="32"/>
      <c r="L28" s="32"/>
      <c r="M28" s="27" t="str">
        <f>VLOOKUP(UPPER(A28),[1]Items!$B$2:$G$853,6)</f>
        <v>decimal(10,3)</v>
      </c>
      <c r="N28" s="27" t="str">
        <f>IF(B28="D",IF(VLOOKUP(UPPER(A28),[1]Items!$B$2:$H$748,7,FALSE)&lt;&gt;0,VLOOKUP(UPPER(A28),[1]Items!$B$2:$H$748,7,FALSE),""),"")</f>
        <v/>
      </c>
      <c r="O28" s="2" t="s">
        <v>71</v>
      </c>
      <c r="P28" s="35"/>
    </row>
    <row r="29" spans="1:16" s="26" customFormat="1" ht="13.2" x14ac:dyDescent="0.25">
      <c r="A29" s="27" t="str">
        <f>VLOOKUP(UPPER(O29),[1]Items!$A$2:$B$639,2,FALSE)</f>
        <v>N0419</v>
      </c>
      <c r="B29" s="27" t="str">
        <f t="shared" si="0"/>
        <v>D</v>
      </c>
      <c r="C29" s="2"/>
      <c r="D29" s="2"/>
      <c r="E29" s="22" t="s">
        <v>59</v>
      </c>
      <c r="F29" s="32"/>
      <c r="G29" s="32"/>
      <c r="H29" s="2"/>
      <c r="I29" s="32"/>
      <c r="J29" s="32"/>
      <c r="K29" s="32"/>
      <c r="L29" s="32"/>
      <c r="M29" s="27" t="str">
        <f>VLOOKUP(UPPER(A29),[1]Items!$B$2:$G$853,6)</f>
        <v>decimal(10,2)</v>
      </c>
      <c r="N29" s="27" t="str">
        <f>IF(B29="D",IF(VLOOKUP(UPPER(A29),[1]Items!$B$2:$H$748,7,FALSE)&lt;&gt;0,VLOOKUP(UPPER(A29),[1]Items!$B$2:$H$748,7,FALSE),""),"")</f>
        <v/>
      </c>
      <c r="O29" s="2" t="s">
        <v>215</v>
      </c>
      <c r="P29" s="36" t="s">
        <v>440</v>
      </c>
    </row>
    <row r="30" spans="1:16" s="26" customFormat="1" ht="13.2" x14ac:dyDescent="0.25">
      <c r="A30" s="27" t="str">
        <f>VLOOKUP(UPPER(O30),[1]Items!$A$2:$B$639,2,FALSE)</f>
        <v>N0417</v>
      </c>
      <c r="B30" s="27" t="str">
        <f t="shared" si="0"/>
        <v>D</v>
      </c>
      <c r="C30" s="2"/>
      <c r="D30" s="2"/>
      <c r="E30" s="22" t="s">
        <v>59</v>
      </c>
      <c r="F30" s="32"/>
      <c r="G30" s="32"/>
      <c r="H30" s="2"/>
      <c r="I30" s="32"/>
      <c r="J30" s="32"/>
      <c r="K30" s="32"/>
      <c r="L30" s="32"/>
      <c r="M30" s="27" t="str">
        <f>VLOOKUP(UPPER(A30),[1]Items!$B$2:$G$853,6)</f>
        <v>decimal(10,3)</v>
      </c>
      <c r="N30" s="27" t="str">
        <f>IF(B30="D",IF(VLOOKUP(UPPER(A30),[1]Items!$B$2:$H$748,7,FALSE)&lt;&gt;0,VLOOKUP(UPPER(A30),[1]Items!$B$2:$H$748,7,FALSE),""),"")</f>
        <v/>
      </c>
      <c r="O30" s="2" t="s">
        <v>216</v>
      </c>
      <c r="P30" s="36" t="s">
        <v>441</v>
      </c>
    </row>
    <row r="31" spans="1:16" s="26" customFormat="1" ht="13.2" x14ac:dyDescent="0.25">
      <c r="A31" s="27" t="str">
        <f>VLOOKUP(UPPER(O31),[1]Items!$A$2:$B$639,2,FALSE)</f>
        <v>N0415</v>
      </c>
      <c r="B31" s="27" t="str">
        <f t="shared" si="0"/>
        <v>D</v>
      </c>
      <c r="C31" s="2"/>
      <c r="D31" s="2"/>
      <c r="E31" s="22" t="s">
        <v>59</v>
      </c>
      <c r="F31" s="32"/>
      <c r="G31" s="32"/>
      <c r="H31" s="2"/>
      <c r="I31" s="32"/>
      <c r="J31" s="32"/>
      <c r="K31" s="32"/>
      <c r="L31" s="32"/>
      <c r="M31" s="27" t="str">
        <f>VLOOKUP(UPPER(A31),[1]Items!$B$2:$G$853,6)</f>
        <v>decimal(10,3)</v>
      </c>
      <c r="N31" s="27" t="str">
        <f>IF(B31="D",IF(VLOOKUP(UPPER(A31),[1]Items!$B$2:$H$748,7,FALSE)&lt;&gt;0,VLOOKUP(UPPER(A31),[1]Items!$B$2:$H$748,7,FALSE),""),"")</f>
        <v/>
      </c>
      <c r="O31" s="2" t="s">
        <v>72</v>
      </c>
      <c r="P31" s="36" t="s">
        <v>442</v>
      </c>
    </row>
    <row r="32" spans="1:16" s="26" customFormat="1" ht="13.2" x14ac:dyDescent="0.25">
      <c r="A32" s="27" t="str">
        <f>VLOOKUP(UPPER(O32),[1]Items!$A$2:$B$639,2,FALSE)</f>
        <v>N0372</v>
      </c>
      <c r="B32" s="27" t="str">
        <f t="shared" si="0"/>
        <v>D</v>
      </c>
      <c r="C32" s="2"/>
      <c r="D32" s="2"/>
      <c r="E32" s="32">
        <v>1</v>
      </c>
      <c r="F32" s="32"/>
      <c r="G32" s="32"/>
      <c r="H32" s="2"/>
      <c r="I32" s="32"/>
      <c r="J32" s="32"/>
      <c r="K32" s="32"/>
      <c r="L32" s="32"/>
      <c r="M32" s="27" t="str">
        <f>VLOOKUP(UPPER(A32),[1]Items!$B$2:$G$853,6)</f>
        <v>decimal(10,2)</v>
      </c>
      <c r="N32" s="27" t="str">
        <f>IF(B32="D",IF(VLOOKUP(UPPER(A32),[1]Items!$B$2:$H$748,7,FALSE)&lt;&gt;0,VLOOKUP(UPPER(A32),[1]Items!$B$2:$H$748,7,FALSE),""),"")</f>
        <v/>
      </c>
      <c r="O32" s="2" t="s">
        <v>73</v>
      </c>
      <c r="P32" s="35" t="s">
        <v>74</v>
      </c>
    </row>
    <row r="33" spans="1:16" s="26" customFormat="1" ht="13.2" x14ac:dyDescent="0.25">
      <c r="A33" s="27" t="str">
        <f>VLOOKUP(UPPER(O33),[1]Items!$A$2:$B$639,2,FALSE)</f>
        <v>N0420</v>
      </c>
      <c r="B33" s="27" t="str">
        <f t="shared" si="0"/>
        <v>D</v>
      </c>
      <c r="C33" s="2"/>
      <c r="D33" s="2"/>
      <c r="E33" s="22" t="s">
        <v>59</v>
      </c>
      <c r="F33" s="32"/>
      <c r="G33" s="32"/>
      <c r="H33" s="2"/>
      <c r="I33" s="32"/>
      <c r="J33" s="32"/>
      <c r="K33" s="32"/>
      <c r="L33" s="32"/>
      <c r="M33" s="27" t="str">
        <f>VLOOKUP(UPPER(A33),[1]Items!$B$2:$G$853,6)</f>
        <v>decimal(10,2)</v>
      </c>
      <c r="N33" s="27" t="str">
        <f>IF(B33="D",IF(VLOOKUP(UPPER(A33),[1]Items!$B$2:$H$748,7,FALSE)&lt;&gt;0,VLOOKUP(UPPER(A33),[1]Items!$B$2:$H$748,7,FALSE),""),"")</f>
        <v/>
      </c>
      <c r="O33" s="2" t="s">
        <v>217</v>
      </c>
      <c r="P33" s="36" t="s">
        <v>440</v>
      </c>
    </row>
    <row r="34" spans="1:16" s="26" customFormat="1" ht="13.2" x14ac:dyDescent="0.25">
      <c r="A34" s="27" t="str">
        <f>VLOOKUP(UPPER(O34),[1]Items!$A$2:$B$639,2,FALSE)</f>
        <v>N0418</v>
      </c>
      <c r="B34" s="27" t="str">
        <f t="shared" si="0"/>
        <v>D</v>
      </c>
      <c r="C34" s="2"/>
      <c r="D34" s="2"/>
      <c r="E34" s="22" t="s">
        <v>59</v>
      </c>
      <c r="F34" s="32"/>
      <c r="G34" s="32"/>
      <c r="H34" s="2"/>
      <c r="I34" s="32"/>
      <c r="J34" s="32"/>
      <c r="K34" s="32"/>
      <c r="L34" s="32"/>
      <c r="M34" s="27" t="str">
        <f>VLOOKUP(UPPER(A34),[1]Items!$B$2:$G$853,6)</f>
        <v>decimal(10,3)</v>
      </c>
      <c r="N34" s="27" t="str">
        <f>IF(B34="D",IF(VLOOKUP(UPPER(A34),[1]Items!$B$2:$H$748,7,FALSE)&lt;&gt;0,VLOOKUP(UPPER(A34),[1]Items!$B$2:$H$748,7,FALSE),""),"")</f>
        <v/>
      </c>
      <c r="O34" s="2" t="s">
        <v>218</v>
      </c>
      <c r="P34" s="36" t="s">
        <v>441</v>
      </c>
    </row>
    <row r="35" spans="1:16" s="26" customFormat="1" ht="13.2" x14ac:dyDescent="0.25">
      <c r="A35" s="27" t="str">
        <f>VLOOKUP(UPPER(O35),[1]Items!$A$2:$B$639,2,FALSE)</f>
        <v>N0416</v>
      </c>
      <c r="B35" s="27" t="str">
        <f t="shared" si="0"/>
        <v>D</v>
      </c>
      <c r="C35" s="2"/>
      <c r="D35" s="2"/>
      <c r="E35" s="32" t="s">
        <v>59</v>
      </c>
      <c r="F35" s="32"/>
      <c r="G35" s="32"/>
      <c r="H35" s="2"/>
      <c r="I35" s="32"/>
      <c r="J35" s="32"/>
      <c r="K35" s="32"/>
      <c r="L35" s="32"/>
      <c r="M35" s="27" t="str">
        <f>VLOOKUP(UPPER(A35),[1]Items!$B$2:$G$853,6)</f>
        <v>decimal(10,3)</v>
      </c>
      <c r="N35" s="27" t="str">
        <f>IF(B35="D",IF(VLOOKUP(UPPER(A35),[1]Items!$B$2:$H$748,7,FALSE)&lt;&gt;0,VLOOKUP(UPPER(A35),[1]Items!$B$2:$H$748,7,FALSE),""),"")</f>
        <v/>
      </c>
      <c r="O35" s="2" t="s">
        <v>75</v>
      </c>
      <c r="P35" s="36" t="s">
        <v>442</v>
      </c>
    </row>
    <row r="36" spans="1:16" s="26" customFormat="1" ht="13.2" x14ac:dyDescent="0.25">
      <c r="A36" s="27" t="str">
        <f>VLOOKUP(UPPER(O36),[1]Items!$A$2:$B$639,2,FALSE)</f>
        <v>N0371</v>
      </c>
      <c r="B36" s="27" t="str">
        <f t="shared" si="0"/>
        <v>D</v>
      </c>
      <c r="C36" s="2"/>
      <c r="D36" s="2"/>
      <c r="E36" s="32">
        <v>1</v>
      </c>
      <c r="F36" s="32"/>
      <c r="G36" s="32"/>
      <c r="H36" s="2"/>
      <c r="I36" s="32"/>
      <c r="J36" s="32"/>
      <c r="K36" s="32"/>
      <c r="L36" s="32"/>
      <c r="M36" s="27" t="str">
        <f>VLOOKUP(UPPER(A36),[1]Items!$B$2:$G$853,6)</f>
        <v>decimal(10,2)</v>
      </c>
      <c r="N36" s="27" t="str">
        <f>IF(B36="D",IF(VLOOKUP(UPPER(A36),[1]Items!$B$2:$H$748,7,FALSE)&lt;&gt;0,VLOOKUP(UPPER(A36),[1]Items!$B$2:$H$748,7,FALSE),""),"")</f>
        <v/>
      </c>
      <c r="O36" s="2" t="s">
        <v>76</v>
      </c>
      <c r="P36" s="35" t="s">
        <v>74</v>
      </c>
    </row>
    <row r="37" spans="1:16" s="26" customFormat="1" ht="13.2" x14ac:dyDescent="0.25">
      <c r="A37" s="27" t="str">
        <f>VLOOKUP(UPPER(O37),[1]Items!$A$2:$B$639,2,FALSE)</f>
        <v>N0216</v>
      </c>
      <c r="B37" s="2" t="s">
        <v>18</v>
      </c>
      <c r="C37" s="2"/>
      <c r="D37" s="2"/>
      <c r="E37" s="2" t="s">
        <v>59</v>
      </c>
      <c r="F37" s="2"/>
      <c r="G37" s="2"/>
      <c r="H37" s="2"/>
      <c r="I37" s="2"/>
      <c r="J37" s="2"/>
      <c r="K37" s="2"/>
      <c r="L37" s="2"/>
      <c r="M37" s="27" t="str">
        <f>VLOOKUP(UPPER(A37),[1]Items!$B$2:$G$853,6)</f>
        <v>decimal(10,3)</v>
      </c>
      <c r="N37" s="27" t="str">
        <f>IF(B37="D",IF(VLOOKUP(UPPER(A37),[1]Items!$B$2:$H$748,7,FALSE)&lt;&gt;0,VLOOKUP(UPPER(A37),[1]Items!$B$2:$H$748,7,FALSE),""),"")</f>
        <v/>
      </c>
      <c r="O37" s="2" t="s">
        <v>129</v>
      </c>
      <c r="P37" s="3" t="s">
        <v>219</v>
      </c>
    </row>
    <row r="38" spans="1:16" s="26" customFormat="1" ht="13.2" x14ac:dyDescent="0.25">
      <c r="A38" s="27" t="str">
        <f>VLOOKUP(UPPER(O38),[1]Items!$A$2:$B$639,2,FALSE)</f>
        <v>N0217</v>
      </c>
      <c r="B38" s="2" t="s">
        <v>18</v>
      </c>
      <c r="C38" s="2"/>
      <c r="D38" s="2"/>
      <c r="E38" s="2" t="s">
        <v>59</v>
      </c>
      <c r="F38" s="2"/>
      <c r="G38" s="2"/>
      <c r="H38" s="2"/>
      <c r="I38" s="2"/>
      <c r="J38" s="2"/>
      <c r="K38" s="2"/>
      <c r="L38" s="2"/>
      <c r="M38" s="27" t="str">
        <f>VLOOKUP(UPPER(A38),[1]Items!$B$2:$G$853,6)</f>
        <v>decimal(10,3)</v>
      </c>
      <c r="N38" s="27" t="str">
        <f>IF(B38="D",IF(VLOOKUP(UPPER(A38),[1]Items!$B$2:$H$748,7,FALSE)&lt;&gt;0,VLOOKUP(UPPER(A38),[1]Items!$B$2:$H$748,7,FALSE),""),"")</f>
        <v/>
      </c>
      <c r="O38" s="2" t="s">
        <v>247</v>
      </c>
      <c r="P38" s="3" t="s">
        <v>219</v>
      </c>
    </row>
    <row r="39" spans="1:16" s="26" customFormat="1" ht="13.2" x14ac:dyDescent="0.25">
      <c r="A39" s="27" t="str">
        <f>VLOOKUP(UPPER(O39),[1]Items!$A$2:$B$639,2,FALSE)</f>
        <v>N0517</v>
      </c>
      <c r="B39" s="27" t="str">
        <f t="shared" ref="B39:B120" si="1">IF(LEN(M39)&gt;0,"D",IF(LEN(A39)=5,"F",IF(LEN(A39)=3,"R"," ")))</f>
        <v>D</v>
      </c>
      <c r="C39" s="2"/>
      <c r="D39" s="2"/>
      <c r="E39" s="32" t="s">
        <v>59</v>
      </c>
      <c r="F39" s="32"/>
      <c r="G39" s="32"/>
      <c r="H39" s="2"/>
      <c r="I39" s="32"/>
      <c r="J39" s="32"/>
      <c r="K39" s="32"/>
      <c r="L39" s="32"/>
      <c r="M39" s="27" t="str">
        <f>VLOOKUP(UPPER(A39),[1]Items!$B$2:$G$853,6)</f>
        <v>decimal(10,3)</v>
      </c>
      <c r="N39" s="27" t="str">
        <f>IF(B39="D",IF(VLOOKUP(UPPER(A39),[1]Items!$B$2:$H$748,7,FALSE)&lt;&gt;0,VLOOKUP(UPPER(A39),[1]Items!$B$2:$H$748,7,FALSE),""),"")</f>
        <v/>
      </c>
      <c r="O39" s="37" t="s">
        <v>220</v>
      </c>
      <c r="P39" s="3" t="s">
        <v>219</v>
      </c>
    </row>
    <row r="40" spans="1:16" s="26" customFormat="1" ht="13.2" x14ac:dyDescent="0.25">
      <c r="A40" s="27" t="str">
        <f>VLOOKUP(UPPER(O40),[1]Items!$A$2:$B$525,2,FALSE)</f>
        <v>N0518</v>
      </c>
      <c r="B40" s="27" t="str">
        <f t="shared" si="1"/>
        <v>D</v>
      </c>
      <c r="C40" s="2"/>
      <c r="D40" s="2"/>
      <c r="E40" s="32" t="s">
        <v>59</v>
      </c>
      <c r="F40" s="32"/>
      <c r="G40" s="32"/>
      <c r="H40" s="2"/>
      <c r="I40" s="32"/>
      <c r="J40" s="32"/>
      <c r="K40" s="32"/>
      <c r="L40" s="32"/>
      <c r="M40" s="27" t="str">
        <f>VLOOKUP(UPPER(A40),[1]Items!$B$2:$G$853,6)</f>
        <v>decimal(10,3)</v>
      </c>
      <c r="N40" s="27" t="str">
        <f>IF(B40="D",IF(VLOOKUP(UPPER(A40),[1]Items!$B$2:$H$748,7,FALSE)&lt;&gt;0,VLOOKUP(UPPER(A40),[1]Items!$B$2:$H$748,7,FALSE),""),"")</f>
        <v/>
      </c>
      <c r="O40" s="37" t="s">
        <v>221</v>
      </c>
      <c r="P40" s="3" t="s">
        <v>219</v>
      </c>
    </row>
    <row r="41" spans="1:16" s="26" customFormat="1" ht="13.2" x14ac:dyDescent="0.25">
      <c r="A41" s="27" t="str">
        <f>VLOOKUP(UPPER(O41),[1]Items!$A$2:$B$525,2,FALSE)</f>
        <v>N0519</v>
      </c>
      <c r="B41" s="27" t="str">
        <f t="shared" si="1"/>
        <v>D</v>
      </c>
      <c r="C41" s="2"/>
      <c r="D41" s="2"/>
      <c r="E41" s="32" t="s">
        <v>59</v>
      </c>
      <c r="F41" s="32"/>
      <c r="G41" s="32"/>
      <c r="H41" s="2"/>
      <c r="I41" s="32"/>
      <c r="J41" s="32"/>
      <c r="K41" s="32"/>
      <c r="L41" s="32"/>
      <c r="M41" s="27" t="str">
        <f>VLOOKUP(UPPER(A41),[1]Items!$B$2:$G$853,6)</f>
        <v>decimal(10,3)</v>
      </c>
      <c r="N41" s="27" t="str">
        <f>IF(B41="D",IF(VLOOKUP(UPPER(A41),[1]Items!$B$2:$H$748,7,FALSE)&lt;&gt;0,VLOOKUP(UPPER(A41),[1]Items!$B$2:$H$748,7,FALSE),""),"")</f>
        <v/>
      </c>
      <c r="O41" s="37" t="s">
        <v>222</v>
      </c>
      <c r="P41" s="3" t="s">
        <v>219</v>
      </c>
    </row>
    <row r="42" spans="1:16" s="26" customFormat="1" ht="13.2" x14ac:dyDescent="0.25">
      <c r="A42" s="27" t="str">
        <f>VLOOKUP(UPPER(O42),[1]Items!$A$2:$B$639,2,FALSE)</f>
        <v>N0520</v>
      </c>
      <c r="B42" s="27" t="str">
        <f t="shared" si="1"/>
        <v>D</v>
      </c>
      <c r="C42" s="2"/>
      <c r="D42" s="2"/>
      <c r="E42" s="32" t="s">
        <v>59</v>
      </c>
      <c r="F42" s="32"/>
      <c r="G42" s="32"/>
      <c r="H42" s="2"/>
      <c r="I42" s="32"/>
      <c r="J42" s="32"/>
      <c r="K42" s="32"/>
      <c r="L42" s="32"/>
      <c r="M42" s="27" t="str">
        <f>VLOOKUP(UPPER(A42),[1]Items!$B$2:$G$853,6)</f>
        <v>decimal(10,3)</v>
      </c>
      <c r="N42" s="27" t="str">
        <f>IF(B42="D",IF(VLOOKUP(UPPER(A42),[1]Items!$B$2:$H$748,7,FALSE)&lt;&gt;0,VLOOKUP(UPPER(A42),[1]Items!$B$2:$H$748,7,FALSE),""),"")</f>
        <v/>
      </c>
      <c r="O42" s="37" t="s">
        <v>223</v>
      </c>
      <c r="P42" s="3" t="s">
        <v>219</v>
      </c>
    </row>
    <row r="43" spans="1:16" s="26" customFormat="1" ht="13.2" x14ac:dyDescent="0.25">
      <c r="A43" s="27" t="str">
        <f>VLOOKUP(UPPER(O43),[1]Items!$A$2:$B$639,2,FALSE)</f>
        <v>N0521</v>
      </c>
      <c r="B43" s="27" t="str">
        <f t="shared" si="1"/>
        <v>D</v>
      </c>
      <c r="C43" s="2"/>
      <c r="D43" s="2"/>
      <c r="E43" s="32" t="s">
        <v>59</v>
      </c>
      <c r="F43" s="32"/>
      <c r="G43" s="32"/>
      <c r="H43" s="2"/>
      <c r="I43" s="32"/>
      <c r="J43" s="32"/>
      <c r="K43" s="32"/>
      <c r="L43" s="32"/>
      <c r="M43" s="27" t="str">
        <f>VLOOKUP(UPPER(A43),[1]Items!$B$2:$G$853,6)</f>
        <v>decimal(10,3)</v>
      </c>
      <c r="N43" s="27" t="str">
        <f>IF(B43="D",IF(VLOOKUP(UPPER(A43),[1]Items!$B$2:$H$748,7,FALSE)&lt;&gt;0,VLOOKUP(UPPER(A43),[1]Items!$B$2:$H$748,7,FALSE),""),"")</f>
        <v/>
      </c>
      <c r="O43" s="37" t="s">
        <v>224</v>
      </c>
      <c r="P43" s="3" t="s">
        <v>219</v>
      </c>
    </row>
    <row r="44" spans="1:16" s="26" customFormat="1" ht="13.2" x14ac:dyDescent="0.25">
      <c r="A44" s="27" t="str">
        <f>VLOOKUP(UPPER(O44),[1]Items!$A$2:$B$639,2,FALSE)</f>
        <v>N0522</v>
      </c>
      <c r="B44" s="27" t="str">
        <f t="shared" si="1"/>
        <v>D</v>
      </c>
      <c r="C44" s="2"/>
      <c r="D44" s="2"/>
      <c r="E44" s="32" t="s">
        <v>59</v>
      </c>
      <c r="F44" s="32"/>
      <c r="G44" s="32"/>
      <c r="H44" s="2"/>
      <c r="I44" s="32"/>
      <c r="J44" s="32"/>
      <c r="K44" s="32"/>
      <c r="L44" s="32"/>
      <c r="M44" s="27" t="str">
        <f>VLOOKUP(UPPER(A44),[1]Items!$B$2:$G$853,6)</f>
        <v>decimal(10,3)</v>
      </c>
      <c r="N44" s="27" t="str">
        <f>IF(B44="D",IF(VLOOKUP(UPPER(A44),[1]Items!$B$2:$H$748,7,FALSE)&lt;&gt;0,VLOOKUP(UPPER(A44),[1]Items!$B$2:$H$748,7,FALSE),""),"")</f>
        <v/>
      </c>
      <c r="O44" s="37" t="s">
        <v>225</v>
      </c>
      <c r="P44" s="3" t="s">
        <v>219</v>
      </c>
    </row>
    <row r="45" spans="1:16" s="26" customFormat="1" ht="13.2" x14ac:dyDescent="0.25">
      <c r="A45" s="27" t="str">
        <f>VLOOKUP(UPPER(O45),[1]Items!$A$2:$B$639,2,FALSE)</f>
        <v>N0523</v>
      </c>
      <c r="B45" s="27" t="str">
        <f t="shared" si="1"/>
        <v>D</v>
      </c>
      <c r="C45" s="2"/>
      <c r="D45" s="2"/>
      <c r="E45" s="32" t="s">
        <v>59</v>
      </c>
      <c r="F45" s="32"/>
      <c r="G45" s="32"/>
      <c r="H45" s="2"/>
      <c r="I45" s="32"/>
      <c r="J45" s="32"/>
      <c r="K45" s="32"/>
      <c r="L45" s="32"/>
      <c r="M45" s="27" t="str">
        <f>VLOOKUP(UPPER(A45),[1]Items!$B$2:$G$853,6)</f>
        <v>decimal(10,3)</v>
      </c>
      <c r="N45" s="27" t="str">
        <f>IF(B45="D",IF(VLOOKUP(UPPER(A45),[1]Items!$B$2:$H$748,7,FALSE)&lt;&gt;0,VLOOKUP(UPPER(A45),[1]Items!$B$2:$H$748,7,FALSE),""),"")</f>
        <v/>
      </c>
      <c r="O45" s="37" t="s">
        <v>226</v>
      </c>
      <c r="P45" s="3" t="s">
        <v>219</v>
      </c>
    </row>
    <row r="46" spans="1:16" s="26" customFormat="1" ht="13.2" x14ac:dyDescent="0.25">
      <c r="A46" s="27" t="str">
        <f>VLOOKUP(UPPER(O46),[1]Items!$A$2:$B$639,2,FALSE)</f>
        <v>N0524</v>
      </c>
      <c r="B46" s="27" t="str">
        <f t="shared" si="1"/>
        <v>D</v>
      </c>
      <c r="C46" s="2"/>
      <c r="D46" s="2"/>
      <c r="E46" s="32" t="s">
        <v>59</v>
      </c>
      <c r="F46" s="32"/>
      <c r="G46" s="32"/>
      <c r="H46" s="2"/>
      <c r="I46" s="32"/>
      <c r="J46" s="32"/>
      <c r="K46" s="32"/>
      <c r="L46" s="32"/>
      <c r="M46" s="27" t="str">
        <f>VLOOKUP(UPPER(A46),[1]Items!$B$2:$G$853,6)</f>
        <v>decimal(10,3)</v>
      </c>
      <c r="N46" s="27" t="str">
        <f>IF(B46="D",IF(VLOOKUP(UPPER(A46),[1]Items!$B$2:$H$748,7,FALSE)&lt;&gt;0,VLOOKUP(UPPER(A46),[1]Items!$B$2:$H$748,7,FALSE),""),"")</f>
        <v/>
      </c>
      <c r="O46" s="37" t="s">
        <v>227</v>
      </c>
      <c r="P46" s="3" t="s">
        <v>219</v>
      </c>
    </row>
    <row r="47" spans="1:16" s="26" customFormat="1" ht="13.2" x14ac:dyDescent="0.25">
      <c r="A47" s="27" t="str">
        <f>VLOOKUP(UPPER(O47),[1]Items!$A$2:$B$639,2,FALSE)</f>
        <v>N0525</v>
      </c>
      <c r="B47" s="27" t="str">
        <f t="shared" si="1"/>
        <v>D</v>
      </c>
      <c r="C47" s="2"/>
      <c r="D47" s="2"/>
      <c r="E47" s="32" t="s">
        <v>59</v>
      </c>
      <c r="F47" s="32"/>
      <c r="G47" s="32"/>
      <c r="H47" s="2"/>
      <c r="I47" s="32"/>
      <c r="J47" s="32"/>
      <c r="K47" s="32"/>
      <c r="L47" s="32"/>
      <c r="M47" s="27" t="str">
        <f>VLOOKUP(UPPER(A47),[1]Items!$B$2:$G$853,6)</f>
        <v>decimal(10,3)</v>
      </c>
      <c r="N47" s="27" t="str">
        <f>IF(B47="D",IF(VLOOKUP(UPPER(A47),[1]Items!$B$2:$H$748,7,FALSE)&lt;&gt;0,VLOOKUP(UPPER(A47),[1]Items!$B$2:$H$748,7,FALSE),""),"")</f>
        <v/>
      </c>
      <c r="O47" s="37" t="s">
        <v>228</v>
      </c>
      <c r="P47" s="3" t="s">
        <v>219</v>
      </c>
    </row>
    <row r="48" spans="1:16" s="26" customFormat="1" ht="13.2" x14ac:dyDescent="0.25">
      <c r="A48" s="27" t="str">
        <f>VLOOKUP(UPPER(O48),[1]Items!$A$2:$B$639,2,FALSE)</f>
        <v>N0526</v>
      </c>
      <c r="B48" s="27" t="str">
        <f t="shared" si="1"/>
        <v>D</v>
      </c>
      <c r="C48" s="2"/>
      <c r="D48" s="2"/>
      <c r="E48" s="32" t="s">
        <v>59</v>
      </c>
      <c r="F48" s="32"/>
      <c r="G48" s="32"/>
      <c r="H48" s="2"/>
      <c r="I48" s="32"/>
      <c r="J48" s="32"/>
      <c r="K48" s="32"/>
      <c r="L48" s="32"/>
      <c r="M48" s="27" t="str">
        <f>VLOOKUP(UPPER(A48),[1]Items!$B$2:$G$853,6)</f>
        <v>decimal(10,3)</v>
      </c>
      <c r="N48" s="27" t="str">
        <f>IF(B48="D",IF(VLOOKUP(UPPER(A48),[1]Items!$B$2:$H$748,7,FALSE)&lt;&gt;0,VLOOKUP(UPPER(A48),[1]Items!$B$2:$H$748,7,FALSE),""),"")</f>
        <v/>
      </c>
      <c r="O48" s="37" t="s">
        <v>229</v>
      </c>
      <c r="P48" s="3" t="s">
        <v>219</v>
      </c>
    </row>
    <row r="49" spans="1:16" s="26" customFormat="1" ht="13.2" x14ac:dyDescent="0.25">
      <c r="A49" s="27" t="str">
        <f>VLOOKUP(UPPER(O49),[1]Items!$A$2:$B$639,2,FALSE)</f>
        <v>N0527</v>
      </c>
      <c r="B49" s="27" t="str">
        <f t="shared" si="1"/>
        <v>D</v>
      </c>
      <c r="C49" s="2"/>
      <c r="D49" s="2"/>
      <c r="E49" s="32" t="s">
        <v>59</v>
      </c>
      <c r="F49" s="32"/>
      <c r="G49" s="32"/>
      <c r="H49" s="2"/>
      <c r="I49" s="32"/>
      <c r="J49" s="32"/>
      <c r="K49" s="32"/>
      <c r="L49" s="32"/>
      <c r="M49" s="27" t="str">
        <f>VLOOKUP(UPPER(A49),[1]Items!$B$2:$G$853,6)</f>
        <v>decimal(10,3)</v>
      </c>
      <c r="N49" s="27" t="str">
        <f>IF(B49="D",IF(VLOOKUP(UPPER(A49),[1]Items!$B$2:$H$748,7,FALSE)&lt;&gt;0,VLOOKUP(UPPER(A49),[1]Items!$B$2:$H$748,7,FALSE),""),"")</f>
        <v/>
      </c>
      <c r="O49" s="37" t="s">
        <v>230</v>
      </c>
      <c r="P49" s="3" t="s">
        <v>219</v>
      </c>
    </row>
    <row r="50" spans="1:16" s="26" customFormat="1" ht="13.2" x14ac:dyDescent="0.25">
      <c r="A50" s="27" t="str">
        <f>VLOOKUP(UPPER(O50),[1]Items!$A$2:$B$639,2,FALSE)</f>
        <v>N0528</v>
      </c>
      <c r="B50" s="27" t="str">
        <f t="shared" si="1"/>
        <v>D</v>
      </c>
      <c r="C50" s="2"/>
      <c r="D50" s="2"/>
      <c r="E50" s="32" t="s">
        <v>59</v>
      </c>
      <c r="F50" s="32"/>
      <c r="G50" s="32"/>
      <c r="H50" s="2"/>
      <c r="I50" s="32"/>
      <c r="J50" s="32"/>
      <c r="K50" s="32"/>
      <c r="L50" s="32"/>
      <c r="M50" s="27" t="str">
        <f>VLOOKUP(UPPER(A50),[1]Items!$B$2:$G$853,6)</f>
        <v>decimal(10,3)</v>
      </c>
      <c r="N50" s="27" t="str">
        <f>IF(B50="D",IF(VLOOKUP(UPPER(A50),[1]Items!$B$2:$H$748,7,FALSE)&lt;&gt;0,VLOOKUP(UPPER(A50),[1]Items!$B$2:$H$748,7,FALSE),""),"")</f>
        <v/>
      </c>
      <c r="O50" s="37" t="s">
        <v>231</v>
      </c>
      <c r="P50" s="3" t="s">
        <v>219</v>
      </c>
    </row>
    <row r="51" spans="1:16" s="26" customFormat="1" ht="13.2" x14ac:dyDescent="0.25">
      <c r="A51" s="27" t="str">
        <f>VLOOKUP(UPPER(O51),[1]Items!$A$2:$B$639,2,FALSE)</f>
        <v>N0529</v>
      </c>
      <c r="B51" s="27" t="str">
        <f t="shared" si="1"/>
        <v>D</v>
      </c>
      <c r="C51" s="2"/>
      <c r="D51" s="2"/>
      <c r="E51" s="32" t="s">
        <v>59</v>
      </c>
      <c r="F51" s="32"/>
      <c r="G51" s="32"/>
      <c r="H51" s="2"/>
      <c r="I51" s="32"/>
      <c r="J51" s="32"/>
      <c r="K51" s="32"/>
      <c r="L51" s="32"/>
      <c r="M51" s="27" t="str">
        <f>VLOOKUP(UPPER(A51),[1]Items!$B$2:$G$853,6)</f>
        <v>decimal(10,3)</v>
      </c>
      <c r="N51" s="27" t="str">
        <f>IF(B51="D",IF(VLOOKUP(UPPER(A51),[1]Items!$B$2:$H$748,7,FALSE)&lt;&gt;0,VLOOKUP(UPPER(A51),[1]Items!$B$2:$H$748,7,FALSE),""),"")</f>
        <v/>
      </c>
      <c r="O51" s="37" t="s">
        <v>232</v>
      </c>
      <c r="P51" s="3" t="s">
        <v>219</v>
      </c>
    </row>
    <row r="52" spans="1:16" s="26" customFormat="1" ht="13.2" x14ac:dyDescent="0.25">
      <c r="A52" s="27" t="str">
        <f>VLOOKUP(UPPER(O52),[1]Items!$A$2:$B$639,2,FALSE)</f>
        <v>N0530</v>
      </c>
      <c r="B52" s="27" t="str">
        <f t="shared" si="1"/>
        <v>D</v>
      </c>
      <c r="C52" s="2"/>
      <c r="D52" s="2"/>
      <c r="E52" s="32" t="s">
        <v>59</v>
      </c>
      <c r="F52" s="32"/>
      <c r="G52" s="32"/>
      <c r="H52" s="2"/>
      <c r="I52" s="32"/>
      <c r="J52" s="32"/>
      <c r="K52" s="32"/>
      <c r="L52" s="32"/>
      <c r="M52" s="27" t="str">
        <f>VLOOKUP(UPPER(A52),[1]Items!$B$2:$G$853,6)</f>
        <v>decimal(10,3)</v>
      </c>
      <c r="N52" s="27" t="str">
        <f>IF(B52="D",IF(VLOOKUP(UPPER(A52),[1]Items!$B$2:$H$748,7,FALSE)&lt;&gt;0,VLOOKUP(UPPER(A52),[1]Items!$B$2:$H$748,7,FALSE),""),"")</f>
        <v/>
      </c>
      <c r="O52" s="37" t="s">
        <v>233</v>
      </c>
      <c r="P52" s="3" t="s">
        <v>219</v>
      </c>
    </row>
    <row r="53" spans="1:16" s="26" customFormat="1" ht="13.2" x14ac:dyDescent="0.25">
      <c r="A53" s="27" t="str">
        <f>VLOOKUP(UPPER(O53),[1]Items!$A$2:$B$639,2,FALSE)</f>
        <v>N0531</v>
      </c>
      <c r="B53" s="27" t="str">
        <f t="shared" si="1"/>
        <v>D</v>
      </c>
      <c r="C53" s="2"/>
      <c r="D53" s="2"/>
      <c r="E53" s="32" t="s">
        <v>59</v>
      </c>
      <c r="F53" s="32"/>
      <c r="G53" s="32"/>
      <c r="H53" s="2"/>
      <c r="I53" s="32"/>
      <c r="J53" s="32"/>
      <c r="K53" s="32"/>
      <c r="L53" s="32"/>
      <c r="M53" s="27" t="str">
        <f>VLOOKUP(UPPER(A53),[1]Items!$B$2:$G$853,6)</f>
        <v>decimal(10,2)</v>
      </c>
      <c r="N53" s="27" t="str">
        <f>IF(B53="D",IF(VLOOKUP(UPPER(A53),[1]Items!$B$2:$H$748,7,FALSE)&lt;&gt;0,VLOOKUP(UPPER(A53),[1]Items!$B$2:$H$748,7,FALSE),""),"")</f>
        <v/>
      </c>
      <c r="O53" s="37" t="s">
        <v>234</v>
      </c>
      <c r="P53" s="3" t="s">
        <v>219</v>
      </c>
    </row>
    <row r="54" spans="1:16" s="26" customFormat="1" ht="13.2" x14ac:dyDescent="0.25">
      <c r="A54" s="27" t="str">
        <f>VLOOKUP(UPPER(O54),[1]Items!$A$2:$B$639,2,FALSE)</f>
        <v>N0532</v>
      </c>
      <c r="B54" s="27" t="str">
        <f t="shared" si="1"/>
        <v>D</v>
      </c>
      <c r="C54" s="2"/>
      <c r="D54" s="2"/>
      <c r="E54" s="32" t="s">
        <v>59</v>
      </c>
      <c r="F54" s="32"/>
      <c r="G54" s="32"/>
      <c r="H54" s="2"/>
      <c r="I54" s="32"/>
      <c r="J54" s="32"/>
      <c r="K54" s="32"/>
      <c r="L54" s="32"/>
      <c r="M54" s="27" t="str">
        <f>VLOOKUP(UPPER(A54),[1]Items!$B$2:$G$853,6)</f>
        <v>decimal(10,3)</v>
      </c>
      <c r="N54" s="27" t="str">
        <f>IF(B54="D",IF(VLOOKUP(UPPER(A54),[1]Items!$B$2:$H$748,7,FALSE)&lt;&gt;0,VLOOKUP(UPPER(A54),[1]Items!$B$2:$H$748,7,FALSE),""),"")</f>
        <v/>
      </c>
      <c r="O54" s="37" t="s">
        <v>235</v>
      </c>
      <c r="P54" s="3" t="s">
        <v>219</v>
      </c>
    </row>
    <row r="55" spans="1:16" s="26" customFormat="1" ht="13.2" x14ac:dyDescent="0.25">
      <c r="A55" s="27" t="str">
        <f>VLOOKUP(UPPER(O55),[1]Items!$A$2:$B$639,2,FALSE)</f>
        <v>N0558</v>
      </c>
      <c r="B55" s="27" t="str">
        <f t="shared" si="1"/>
        <v>D</v>
      </c>
      <c r="C55" s="28"/>
      <c r="D55" s="27"/>
      <c r="E55" s="2" t="s">
        <v>59</v>
      </c>
      <c r="F55" s="2"/>
      <c r="G55" s="27"/>
      <c r="H55" s="27"/>
      <c r="I55" s="27"/>
      <c r="J55" s="27"/>
      <c r="K55" s="27"/>
      <c r="L55" s="27"/>
      <c r="M55" s="27" t="str">
        <f>VLOOKUP(UPPER(A55),[1]Items!$B$2:$G$853,6)</f>
        <v>boolean</v>
      </c>
      <c r="N55" s="27"/>
      <c r="O55" s="37" t="s">
        <v>312</v>
      </c>
      <c r="P55" s="3" t="s">
        <v>313</v>
      </c>
    </row>
    <row r="56" spans="1:16" s="26" customFormat="1" ht="13.2" x14ac:dyDescent="0.25">
      <c r="A56" s="27" t="str">
        <f>VLOOKUP(UPPER(O56),[1]Items!$A$2:$B$639,2,FALSE)</f>
        <v>N0559</v>
      </c>
      <c r="B56" s="27" t="str">
        <f t="shared" si="1"/>
        <v>D</v>
      </c>
      <c r="C56" s="28"/>
      <c r="D56" s="27"/>
      <c r="E56" s="2" t="s">
        <v>59</v>
      </c>
      <c r="F56" s="2"/>
      <c r="G56" s="27"/>
      <c r="H56" s="27"/>
      <c r="I56" s="27"/>
      <c r="J56" s="27"/>
      <c r="K56" s="27"/>
      <c r="L56" s="27"/>
      <c r="M56" s="27" t="str">
        <f>VLOOKUP(UPPER(A56),[1]Items!$B$2:$G$853,6)</f>
        <v>decimal(10,9)</v>
      </c>
      <c r="N56" s="27"/>
      <c r="O56" s="37" t="s">
        <v>314</v>
      </c>
      <c r="P56" s="3" t="s">
        <v>315</v>
      </c>
    </row>
    <row r="57" spans="1:16" s="26" customFormat="1" ht="13.2" x14ac:dyDescent="0.25">
      <c r="A57" s="27" t="str">
        <f>VLOOKUP(UPPER(O57),[1]Items!$A$2:$B$639,2,FALSE)</f>
        <v>N0560</v>
      </c>
      <c r="B57" s="27" t="str">
        <f t="shared" si="1"/>
        <v>D</v>
      </c>
      <c r="C57" s="28"/>
      <c r="D57" s="27"/>
      <c r="E57" s="2" t="s">
        <v>59</v>
      </c>
      <c r="F57" s="2"/>
      <c r="G57" s="27"/>
      <c r="H57" s="27"/>
      <c r="I57" s="27"/>
      <c r="J57" s="27"/>
      <c r="K57" s="27"/>
      <c r="L57" s="27"/>
      <c r="M57" s="27" t="str">
        <f>VLOOKUP(UPPER(A57),[1]Items!$B$2:$G$853,6)</f>
        <v>decimal(15,7)</v>
      </c>
      <c r="N57" s="27"/>
      <c r="O57" s="37" t="s">
        <v>316</v>
      </c>
      <c r="P57" s="3" t="s">
        <v>317</v>
      </c>
    </row>
    <row r="58" spans="1:16" s="26" customFormat="1" ht="13.2" x14ac:dyDescent="0.25">
      <c r="A58" s="27" t="str">
        <f>VLOOKUP(UPPER(O58),[1]Items!$A$2:$B$639,2,FALSE)</f>
        <v>N0561</v>
      </c>
      <c r="B58" s="27" t="str">
        <f t="shared" si="1"/>
        <v>D</v>
      </c>
      <c r="C58" s="28"/>
      <c r="D58" s="27"/>
      <c r="E58" s="2" t="s">
        <v>59</v>
      </c>
      <c r="F58" s="2"/>
      <c r="G58" s="27"/>
      <c r="H58" s="27"/>
      <c r="I58" s="27"/>
      <c r="J58" s="27"/>
      <c r="K58" s="27"/>
      <c r="L58" s="27"/>
      <c r="M58" s="27" t="str">
        <f>VLOOKUP(UPPER(A58),[1]Items!$B$2:$G$853,6)</f>
        <v>decimal(10,2)</v>
      </c>
      <c r="N58" s="27"/>
      <c r="O58" s="37" t="s">
        <v>318</v>
      </c>
      <c r="P58" s="3" t="s">
        <v>313</v>
      </c>
    </row>
    <row r="59" spans="1:16" s="26" customFormat="1" ht="13.2" x14ac:dyDescent="0.25">
      <c r="A59" s="27" t="str">
        <f>VLOOKUP(UPPER(O59),[1]Items!$A$2:$B$639,2,FALSE)</f>
        <v>N0562</v>
      </c>
      <c r="B59" s="27" t="str">
        <f t="shared" si="1"/>
        <v>D</v>
      </c>
      <c r="C59" s="28"/>
      <c r="D59" s="27"/>
      <c r="E59" s="2" t="s">
        <v>59</v>
      </c>
      <c r="F59" s="2"/>
      <c r="G59" s="27"/>
      <c r="H59" s="27"/>
      <c r="I59" s="27"/>
      <c r="J59" s="27"/>
      <c r="K59" s="27"/>
      <c r="L59" s="27"/>
      <c r="M59" s="27" t="str">
        <f>VLOOKUP(UPPER(A59),[1]Items!$B$2:$G$853,6)</f>
        <v>decimal(10,5)</v>
      </c>
      <c r="N59" s="27"/>
      <c r="O59" s="37" t="s">
        <v>319</v>
      </c>
      <c r="P59" s="3" t="s">
        <v>320</v>
      </c>
    </row>
    <row r="60" spans="1:16" s="26" customFormat="1" ht="13.2" x14ac:dyDescent="0.25">
      <c r="A60" s="27" t="str">
        <f>VLOOKUP(UPPER(O60),[1]Items!$A$2:$B$839,2,FALSE)</f>
        <v>N0596</v>
      </c>
      <c r="B60" s="27" t="str">
        <f t="shared" si="1"/>
        <v>D</v>
      </c>
      <c r="C60" s="28"/>
      <c r="D60" s="27"/>
      <c r="E60" s="27" t="s">
        <v>59</v>
      </c>
      <c r="F60" s="2"/>
      <c r="G60" s="27"/>
      <c r="H60" s="27"/>
      <c r="I60" s="27"/>
      <c r="J60" s="27"/>
      <c r="K60" s="27"/>
      <c r="L60" s="27"/>
      <c r="M60" s="27" t="str">
        <f>VLOOKUP(UPPER(A60),[1]Items!$B$2:$G$853,6)</f>
        <v>decimal(12,6)  </v>
      </c>
      <c r="N60" s="27"/>
      <c r="O60" s="28" t="s">
        <v>324</v>
      </c>
      <c r="P60" s="3" t="s">
        <v>325</v>
      </c>
    </row>
    <row r="61" spans="1:16" s="26" customFormat="1" ht="13.2" x14ac:dyDescent="0.25">
      <c r="A61" s="27" t="str">
        <f>VLOOKUP(UPPER(O61),[1]Items!$A$2:$B$839,2,FALSE)</f>
        <v>N0597</v>
      </c>
      <c r="B61" s="27" t="str">
        <f t="shared" si="1"/>
        <v>D</v>
      </c>
      <c r="C61" s="28"/>
      <c r="D61" s="27"/>
      <c r="E61" s="27" t="s">
        <v>59</v>
      </c>
      <c r="F61" s="2"/>
      <c r="G61" s="27"/>
      <c r="H61" s="27"/>
      <c r="I61" s="27"/>
      <c r="J61" s="27"/>
      <c r="K61" s="27"/>
      <c r="L61" s="27"/>
      <c r="M61" s="27" t="str">
        <f>VLOOKUP(UPPER(A61),[1]Items!$B$2:$G$853,6)</f>
        <v>decimal(10,5)</v>
      </c>
      <c r="N61" s="27"/>
      <c r="O61" s="28" t="s">
        <v>326</v>
      </c>
      <c r="P61" s="3" t="s">
        <v>325</v>
      </c>
    </row>
    <row r="62" spans="1:16" s="26" customFormat="1" ht="13.2" x14ac:dyDescent="0.25">
      <c r="A62" s="27" t="str">
        <f>VLOOKUP(UPPER(O62),[1]Items!$A$2:$B$839,2,FALSE)</f>
        <v>N0595</v>
      </c>
      <c r="B62" s="27" t="str">
        <f t="shared" si="1"/>
        <v>D</v>
      </c>
      <c r="C62" s="28"/>
      <c r="D62" s="27"/>
      <c r="E62" s="27" t="s">
        <v>59</v>
      </c>
      <c r="F62" s="2"/>
      <c r="G62" s="27"/>
      <c r="H62" s="27"/>
      <c r="I62" s="27"/>
      <c r="J62" s="27"/>
      <c r="K62" s="27"/>
      <c r="L62" s="27"/>
      <c r="M62" s="27" t="str">
        <f>VLOOKUP(UPPER(A62),[1]Items!$B$2:$G$853,6)</f>
        <v>decimal(10,2)</v>
      </c>
      <c r="N62" s="27"/>
      <c r="O62" s="28" t="s">
        <v>327</v>
      </c>
      <c r="P62" s="3" t="s">
        <v>325</v>
      </c>
    </row>
    <row r="63" spans="1:16" s="26" customFormat="1" ht="13.2" x14ac:dyDescent="0.25">
      <c r="A63" s="27" t="str">
        <f>VLOOKUP(UPPER(O63),[1]Items!$A$2:$B$839,2,FALSE)</f>
        <v>N0598</v>
      </c>
      <c r="B63" s="27" t="str">
        <f t="shared" si="1"/>
        <v>D</v>
      </c>
      <c r="C63" s="28"/>
      <c r="D63" s="27"/>
      <c r="E63" s="27" t="s">
        <v>59</v>
      </c>
      <c r="F63" s="2"/>
      <c r="G63" s="27"/>
      <c r="H63" s="27"/>
      <c r="I63" s="27"/>
      <c r="J63" s="27"/>
      <c r="K63" s="27"/>
      <c r="L63" s="27"/>
      <c r="M63" s="27" t="str">
        <f>VLOOKUP(UPPER(A63),[1]Items!$B$2:$G$853,6)</f>
        <v>decimal(10,3)  </v>
      </c>
      <c r="N63" s="27"/>
      <c r="O63" s="28" t="s">
        <v>328</v>
      </c>
      <c r="P63" s="3" t="s">
        <v>325</v>
      </c>
    </row>
    <row r="64" spans="1:16" s="26" customFormat="1" ht="13.2" x14ac:dyDescent="0.25">
      <c r="A64" s="27" t="str">
        <f>VLOOKUP(UPPER(O64),[1]Items!$A$2:$B$839,2,FALSE)</f>
        <v>N0599</v>
      </c>
      <c r="B64" s="27" t="str">
        <f t="shared" si="1"/>
        <v>D</v>
      </c>
      <c r="C64" s="28"/>
      <c r="D64" s="27"/>
      <c r="E64" s="27" t="s">
        <v>59</v>
      </c>
      <c r="F64" s="2"/>
      <c r="G64" s="27"/>
      <c r="H64" s="27"/>
      <c r="I64" s="27"/>
      <c r="J64" s="27"/>
      <c r="K64" s="27"/>
      <c r="L64" s="27"/>
      <c r="M64" s="27" t="str">
        <f>VLOOKUP(UPPER(A64),[1]Items!$B$2:$G$853,6)</f>
        <v>decimal(10,3)  </v>
      </c>
      <c r="N64" s="27"/>
      <c r="O64" s="28" t="s">
        <v>329</v>
      </c>
      <c r="P64" s="3" t="s">
        <v>325</v>
      </c>
    </row>
    <row r="65" spans="1:16" s="26" customFormat="1" ht="13.2" x14ac:dyDescent="0.25">
      <c r="A65" s="27" t="str">
        <f>VLOOKUP(UPPER(O65),[1]Items!$A$2:$B$839,2,FALSE)</f>
        <v>N0600</v>
      </c>
      <c r="B65" s="27" t="str">
        <f t="shared" si="1"/>
        <v>D</v>
      </c>
      <c r="C65" s="28"/>
      <c r="D65" s="27"/>
      <c r="E65" s="27" t="s">
        <v>59</v>
      </c>
      <c r="F65" s="2"/>
      <c r="G65" s="27"/>
      <c r="H65" s="27"/>
      <c r="I65" s="27"/>
      <c r="J65" s="27"/>
      <c r="K65" s="27"/>
      <c r="L65" s="27"/>
      <c r="M65" s="27" t="str">
        <f>VLOOKUP(UPPER(A65),[1]Items!$B$2:$G$853,6)</f>
        <v>decimal(10,3)  </v>
      </c>
      <c r="N65" s="27"/>
      <c r="O65" s="28" t="s">
        <v>330</v>
      </c>
      <c r="P65" s="3" t="s">
        <v>325</v>
      </c>
    </row>
    <row r="66" spans="1:16" s="26" customFormat="1" ht="13.2" x14ac:dyDescent="0.25">
      <c r="A66" s="27" t="str">
        <f>VLOOKUP(UPPER(O66),[1]Items!$A$2:$B$839,2,FALSE)</f>
        <v>N0601</v>
      </c>
      <c r="B66" s="27" t="str">
        <f t="shared" si="1"/>
        <v>D</v>
      </c>
      <c r="C66" s="28"/>
      <c r="D66" s="27"/>
      <c r="E66" s="27" t="s">
        <v>59</v>
      </c>
      <c r="F66" s="2"/>
      <c r="G66" s="27"/>
      <c r="H66" s="27"/>
      <c r="I66" s="27"/>
      <c r="J66" s="27"/>
      <c r="K66" s="27"/>
      <c r="L66" s="27"/>
      <c r="M66" s="27" t="str">
        <f>VLOOKUP(UPPER(A66),[1]Items!$B$2:$G$853,6)</f>
        <v>decimal(10,3)  </v>
      </c>
      <c r="N66" s="27"/>
      <c r="O66" s="28" t="s">
        <v>331</v>
      </c>
      <c r="P66" s="3" t="s">
        <v>325</v>
      </c>
    </row>
    <row r="67" spans="1:16" s="26" customFormat="1" ht="13.2" x14ac:dyDescent="0.25">
      <c r="A67" s="27" t="s">
        <v>77</v>
      </c>
      <c r="B67" s="27" t="str">
        <f t="shared" si="1"/>
        <v>R</v>
      </c>
      <c r="C67" s="38" t="s">
        <v>78</v>
      </c>
      <c r="D67" s="2"/>
      <c r="E67" s="32" t="s">
        <v>17</v>
      </c>
      <c r="F67" s="32"/>
      <c r="G67" s="32"/>
      <c r="H67" s="2"/>
      <c r="I67" s="32"/>
      <c r="J67" s="32"/>
      <c r="K67" s="32"/>
      <c r="L67" s="32"/>
      <c r="M67" s="27"/>
      <c r="N67" s="27"/>
      <c r="O67" s="31" t="s">
        <v>79</v>
      </c>
      <c r="P67" s="3"/>
    </row>
    <row r="68" spans="1:16" s="26" customFormat="1" ht="13.2" x14ac:dyDescent="0.25">
      <c r="A68" s="27" t="str">
        <f>VLOOKUP(UPPER(O68),[1]Items!$A$2:$B$639,2,FALSE)</f>
        <v>N0423</v>
      </c>
      <c r="B68" s="27" t="str">
        <f t="shared" si="1"/>
        <v>D</v>
      </c>
      <c r="C68" s="2"/>
      <c r="D68" s="2"/>
      <c r="E68" s="32"/>
      <c r="F68" s="32">
        <v>1</v>
      </c>
      <c r="G68" s="32"/>
      <c r="H68" s="2"/>
      <c r="I68" s="32"/>
      <c r="J68" s="32"/>
      <c r="K68" s="32"/>
      <c r="L68" s="32"/>
      <c r="M68" s="27" t="str">
        <f>VLOOKUP(UPPER(A68),[1]Items!$B$2:$G$853,6)</f>
        <v>text(8)</v>
      </c>
      <c r="N68" s="27" t="str">
        <f>IF(VLOOKUP(UPPER(A68),[1]Items!$B$2:$H$748,7,FALSE)&lt;&gt;0,VLOOKUP(UPPER(A68),[1]Items!$B$2:$H$748,7,FALSE),"")</f>
        <v/>
      </c>
      <c r="O68" s="28" t="s">
        <v>80</v>
      </c>
      <c r="P68" s="3"/>
    </row>
    <row r="69" spans="1:16" s="26" customFormat="1" ht="13.2" x14ac:dyDescent="0.25">
      <c r="A69" s="27" t="str">
        <f>VLOOKUP(UPPER(O69),[1]Items!$A$2:$B$639,2,FALSE)</f>
        <v>N0412</v>
      </c>
      <c r="B69" s="27" t="str">
        <f t="shared" si="1"/>
        <v>D</v>
      </c>
      <c r="C69" s="2"/>
      <c r="D69" s="2"/>
      <c r="E69" s="32"/>
      <c r="F69" s="32">
        <v>1</v>
      </c>
      <c r="G69" s="32"/>
      <c r="H69" s="2"/>
      <c r="I69" s="32"/>
      <c r="J69" s="32"/>
      <c r="K69" s="32"/>
      <c r="L69" s="32"/>
      <c r="M69" s="27" t="str">
        <f>VLOOKUP(UPPER(A69),[1]Items!$B$2:$G$853,6)</f>
        <v>decimal(10,3)</v>
      </c>
      <c r="N69" s="27" t="str">
        <f>IF(VLOOKUP(UPPER(A69),[1]Items!$B$2:$H$748,7,FALSE)&lt;&gt;0,VLOOKUP(UPPER(A69),[1]Items!$B$2:$H$748,7,FALSE),"")</f>
        <v/>
      </c>
      <c r="O69" s="28" t="s">
        <v>81</v>
      </c>
      <c r="P69" s="3"/>
    </row>
    <row r="70" spans="1:16" s="26" customFormat="1" ht="13.2" x14ac:dyDescent="0.25">
      <c r="A70" s="27" t="str">
        <f>VLOOKUP(UPPER(O70),[1]Items!$A$2:$B$639,2,FALSE)</f>
        <v>N0413</v>
      </c>
      <c r="B70" s="27" t="str">
        <f t="shared" si="1"/>
        <v>D</v>
      </c>
      <c r="C70" s="2"/>
      <c r="D70" s="2"/>
      <c r="E70" s="32"/>
      <c r="F70" s="32" t="s">
        <v>59</v>
      </c>
      <c r="G70" s="32"/>
      <c r="H70" s="2"/>
      <c r="I70" s="32"/>
      <c r="J70" s="32"/>
      <c r="K70" s="32"/>
      <c r="L70" s="32"/>
      <c r="M70" s="27" t="str">
        <f>VLOOKUP(UPPER(A70),[1]Items!$B$2:$G$853,6)</f>
        <v>decimal(10,2)</v>
      </c>
      <c r="N70" s="27" t="str">
        <f>IF(VLOOKUP(UPPER(A70),[1]Items!$B$2:$H$748,7,FALSE)&lt;&gt;0,VLOOKUP(UPPER(A70),[1]Items!$B$2:$H$748,7,FALSE),"")</f>
        <v/>
      </c>
      <c r="O70" s="28" t="s">
        <v>82</v>
      </c>
      <c r="P70" s="3" t="s">
        <v>83</v>
      </c>
    </row>
    <row r="71" spans="1:16" s="26" customFormat="1" ht="13.2" x14ac:dyDescent="0.25">
      <c r="A71" s="27" t="str">
        <f>VLOOKUP(UPPER(O71),[1]Items!$A$2:$B$639,2,FALSE)</f>
        <v>N0414</v>
      </c>
      <c r="B71" s="27" t="str">
        <f t="shared" si="1"/>
        <v>D</v>
      </c>
      <c r="C71" s="2"/>
      <c r="D71" s="2"/>
      <c r="E71" s="32"/>
      <c r="F71" s="32" t="s">
        <v>59</v>
      </c>
      <c r="G71" s="32"/>
      <c r="H71" s="2"/>
      <c r="I71" s="32"/>
      <c r="J71" s="32"/>
      <c r="K71" s="32"/>
      <c r="L71" s="32"/>
      <c r="M71" s="27" t="str">
        <f>VLOOKUP(UPPER(A71),[1]Items!$B$2:$G$853,6)</f>
        <v>decimal(10,3)</v>
      </c>
      <c r="N71" s="27" t="str">
        <f>IF(VLOOKUP(UPPER(A71),[1]Items!$B$2:$H$748,7,FALSE)&lt;&gt;0,VLOOKUP(UPPER(A71),[1]Items!$B$2:$H$748,7,FALSE),"")</f>
        <v/>
      </c>
      <c r="O71" s="28" t="s">
        <v>84</v>
      </c>
      <c r="P71" s="3" t="s">
        <v>83</v>
      </c>
    </row>
    <row r="72" spans="1:16" s="26" customFormat="1" x14ac:dyDescent="0.3">
      <c r="A72" s="27" t="s">
        <v>236</v>
      </c>
      <c r="B72" s="27" t="str">
        <f t="shared" si="1"/>
        <v>R</v>
      </c>
      <c r="C72" s="28" t="s">
        <v>78</v>
      </c>
      <c r="D72" s="2"/>
      <c r="E72" s="27" t="s">
        <v>17</v>
      </c>
      <c r="F72" s="27"/>
      <c r="G72" s="27"/>
      <c r="H72" s="27"/>
      <c r="I72" s="27"/>
      <c r="J72" s="27"/>
      <c r="K72" s="27"/>
      <c r="L72" s="27"/>
      <c r="M72" s="27"/>
      <c r="N72" s="27"/>
      <c r="O72" s="31" t="s">
        <v>237</v>
      </c>
      <c r="P72" s="39"/>
    </row>
    <row r="73" spans="1:16" s="26" customFormat="1" ht="13.2" x14ac:dyDescent="0.25">
      <c r="A73" s="27" t="str">
        <f>VLOOKUP(UPPER(O73),[1]Items!$A$2:$B$525,2,FALSE)</f>
        <v>N0533</v>
      </c>
      <c r="B73" s="27" t="str">
        <f t="shared" si="1"/>
        <v>D</v>
      </c>
      <c r="C73" s="28"/>
      <c r="D73" s="2"/>
      <c r="E73" s="27"/>
      <c r="F73" s="27">
        <v>1</v>
      </c>
      <c r="G73" s="27"/>
      <c r="H73" s="27"/>
      <c r="I73" s="27"/>
      <c r="J73" s="27"/>
      <c r="K73" s="27"/>
      <c r="L73" s="27"/>
      <c r="M73" s="27" t="str">
        <f>VLOOKUP(UPPER(A73),[1]Items!$B$2:$G$853,6)</f>
        <v>integer(4)</v>
      </c>
      <c r="N73" s="27" t="str">
        <f>IF(B73="D",IF(VLOOKUP(UPPER(A73),[1]Items!$B$2:$H$748,7,FALSE)&lt;&gt;0,VLOOKUP(UPPER(A73),[1]Items!$B$2:$H$748,7,FALSE),""),"")</f>
        <v/>
      </c>
      <c r="O73" s="37" t="s">
        <v>238</v>
      </c>
      <c r="P73" s="3"/>
    </row>
    <row r="74" spans="1:16" s="26" customFormat="1" ht="13.2" x14ac:dyDescent="0.25">
      <c r="A74" s="27" t="str">
        <f>VLOOKUP(UPPER(O74),[1]Items!$A$2:$B$525,2,FALSE)</f>
        <v>N0534</v>
      </c>
      <c r="B74" s="27" t="str">
        <f t="shared" si="1"/>
        <v>D</v>
      </c>
      <c r="C74" s="28"/>
      <c r="D74" s="2"/>
      <c r="E74" s="27"/>
      <c r="F74" s="32" t="s">
        <v>59</v>
      </c>
      <c r="G74" s="27"/>
      <c r="H74" s="27"/>
      <c r="I74" s="27"/>
      <c r="J74" s="27"/>
      <c r="K74" s="27"/>
      <c r="L74" s="27"/>
      <c r="M74" s="27" t="str">
        <f>VLOOKUP(UPPER(A74),[1]Items!$B$2:$G$853,6)</f>
        <v>decimal(10,2)</v>
      </c>
      <c r="N74" s="27" t="str">
        <f>IF(B74="D",IF(VLOOKUP(UPPER(A74),[1]Items!$B$2:$H$748,7,FALSE)&lt;&gt;0,VLOOKUP(UPPER(A74),[1]Items!$B$2:$H$748,7,FALSE),""),"")</f>
        <v/>
      </c>
      <c r="O74" s="37" t="s">
        <v>239</v>
      </c>
      <c r="P74" s="3" t="s">
        <v>240</v>
      </c>
    </row>
    <row r="75" spans="1:16" s="26" customFormat="1" ht="13.2" x14ac:dyDescent="0.25">
      <c r="A75" s="27" t="str">
        <f>VLOOKUP(UPPER(O75),[1]Items!$A$2:$B$525,2,FALSE)</f>
        <v>N0535</v>
      </c>
      <c r="B75" s="27" t="str">
        <f t="shared" si="1"/>
        <v>D</v>
      </c>
      <c r="C75" s="28"/>
      <c r="D75" s="2"/>
      <c r="E75" s="27"/>
      <c r="F75" s="27">
        <v>1</v>
      </c>
      <c r="G75" s="27"/>
      <c r="H75" s="27"/>
      <c r="I75" s="27"/>
      <c r="J75" s="27"/>
      <c r="K75" s="27"/>
      <c r="L75" s="27"/>
      <c r="M75" s="27" t="str">
        <f>VLOOKUP(UPPER(A75),[1]Items!$B$2:$G$853,6)</f>
        <v>decimal(10,3)</v>
      </c>
      <c r="N75" s="27" t="str">
        <f>IF(B75="D",IF(VLOOKUP(UPPER(A75),[1]Items!$B$2:$H$748,7,FALSE)&lt;&gt;0,VLOOKUP(UPPER(A75),[1]Items!$B$2:$H$748,7,FALSE),""),"")</f>
        <v/>
      </c>
      <c r="O75" s="37" t="s">
        <v>241</v>
      </c>
      <c r="P75" s="3"/>
    </row>
    <row r="76" spans="1:16" s="26" customFormat="1" ht="13.2" x14ac:dyDescent="0.25">
      <c r="A76" s="27" t="str">
        <f>VLOOKUP(UPPER(O76),[1]Items!$A$2:$B$525,2,FALSE)</f>
        <v>N0536</v>
      </c>
      <c r="B76" s="27" t="str">
        <f t="shared" si="1"/>
        <v>D</v>
      </c>
      <c r="C76" s="28"/>
      <c r="D76" s="2"/>
      <c r="E76" s="27"/>
      <c r="F76" s="27">
        <v>1</v>
      </c>
      <c r="G76" s="27"/>
      <c r="H76" s="27"/>
      <c r="I76" s="27"/>
      <c r="J76" s="27"/>
      <c r="K76" s="27"/>
      <c r="L76" s="27"/>
      <c r="M76" s="27" t="str">
        <f>VLOOKUP(UPPER(A76),[1]Items!$B$2:$G$853,6)</f>
        <v>decimal(10,3)</v>
      </c>
      <c r="N76" s="27" t="str">
        <f>IF(B76="D",IF(VLOOKUP(UPPER(A76),[1]Items!$B$2:$H$748,7,FALSE)&lt;&gt;0,VLOOKUP(UPPER(A76),[1]Items!$B$2:$H$748,7,FALSE),""),"")</f>
        <v/>
      </c>
      <c r="O76" s="37" t="s">
        <v>242</v>
      </c>
      <c r="P76" s="3"/>
    </row>
    <row r="77" spans="1:16" s="26" customFormat="1" x14ac:dyDescent="0.3">
      <c r="A77" s="27" t="str">
        <f>VLOOKUP(UPPER(O77),[1]Items!$A$2:$B$525,2,FALSE)</f>
        <v>N0537</v>
      </c>
      <c r="B77" s="27" t="str">
        <f t="shared" si="1"/>
        <v>D</v>
      </c>
      <c r="C77" s="28"/>
      <c r="D77" s="2"/>
      <c r="E77" s="27"/>
      <c r="F77" s="27">
        <v>1</v>
      </c>
      <c r="G77" s="27"/>
      <c r="H77" s="27"/>
      <c r="I77" s="27"/>
      <c r="J77" s="27"/>
      <c r="K77" s="27"/>
      <c r="L77" s="27"/>
      <c r="M77" s="27" t="str">
        <f>VLOOKUP(UPPER(A77),[1]Items!$B$2:$G$853,6)</f>
        <v>decimal(10,3)</v>
      </c>
      <c r="N77" s="27" t="str">
        <f>IF(B77="D",IF(VLOOKUP(UPPER(A77),[1]Items!$B$2:$H$748,7,FALSE)&lt;&gt;0,VLOOKUP(UPPER(A77),[1]Items!$B$2:$H$748,7,FALSE),""),"")</f>
        <v/>
      </c>
      <c r="O77" s="37" t="s">
        <v>243</v>
      </c>
      <c r="P77" s="39"/>
    </row>
    <row r="78" spans="1:16" s="26" customFormat="1" x14ac:dyDescent="0.3">
      <c r="A78" s="27" t="str">
        <f>VLOOKUP(UPPER(O78),[1]Items!$A$2:$B$525,2,FALSE)</f>
        <v>N0538</v>
      </c>
      <c r="B78" s="27" t="str">
        <f t="shared" si="1"/>
        <v>D</v>
      </c>
      <c r="C78" s="28"/>
      <c r="D78" s="2"/>
      <c r="E78" s="27"/>
      <c r="F78" s="27">
        <v>1</v>
      </c>
      <c r="G78" s="27"/>
      <c r="H78" s="27"/>
      <c r="I78" s="27"/>
      <c r="J78" s="27"/>
      <c r="K78" s="27"/>
      <c r="L78" s="27"/>
      <c r="M78" s="27" t="str">
        <f>VLOOKUP(UPPER(A78),[1]Items!$B$2:$G$853,6)</f>
        <v>decimal(10,3)</v>
      </c>
      <c r="N78" s="27" t="str">
        <f>IF(B78="D",IF(VLOOKUP(UPPER(A78),[1]Items!$B$2:$H$748,7,FALSE)&lt;&gt;0,VLOOKUP(UPPER(A78),[1]Items!$B$2:$H$748,7,FALSE),""),"")</f>
        <v/>
      </c>
      <c r="O78" s="37" t="s">
        <v>244</v>
      </c>
      <c r="P78" s="39"/>
    </row>
    <row r="79" spans="1:16" s="26" customFormat="1" x14ac:dyDescent="0.3">
      <c r="A79" s="27" t="str">
        <f>VLOOKUP(UPPER(O79),[1]Items!$A$2:$B$525,2,FALSE)</f>
        <v>N0539</v>
      </c>
      <c r="B79" s="27" t="str">
        <f t="shared" si="1"/>
        <v>D</v>
      </c>
      <c r="C79" s="28"/>
      <c r="D79" s="2"/>
      <c r="E79" s="27"/>
      <c r="F79" s="27">
        <v>1</v>
      </c>
      <c r="G79" s="27"/>
      <c r="H79" s="27"/>
      <c r="I79" s="27"/>
      <c r="J79" s="27"/>
      <c r="K79" s="27"/>
      <c r="L79" s="27"/>
      <c r="M79" s="27" t="str">
        <f>VLOOKUP(UPPER(A79),[1]Items!$B$2:$G$853,6)</f>
        <v>boolean</v>
      </c>
      <c r="N79" s="27" t="str">
        <f>IF(B79="D",IF(VLOOKUP(UPPER(A79),[1]Items!$B$2:$H$748,7,FALSE)&lt;&gt;0,VLOOKUP(UPPER(A79),[1]Items!$B$2:$H$748,7,FALSE),""),"")</f>
        <v/>
      </c>
      <c r="O79" s="37" t="s">
        <v>245</v>
      </c>
      <c r="P79" s="39"/>
    </row>
    <row r="80" spans="1:16" s="26" customFormat="1" ht="13.2" x14ac:dyDescent="0.25">
      <c r="A80" s="27" t="str">
        <f>VLOOKUP(UPPER(O80),[1]Items!$A$2:$B$553,2,FALSE)</f>
        <v>N0563</v>
      </c>
      <c r="B80" s="27" t="str">
        <f t="shared" si="1"/>
        <v>D</v>
      </c>
      <c r="C80" s="28"/>
      <c r="D80" s="2"/>
      <c r="E80" s="27"/>
      <c r="F80" s="27" t="s">
        <v>59</v>
      </c>
      <c r="G80" s="2"/>
      <c r="H80" s="27"/>
      <c r="I80" s="27"/>
      <c r="J80" s="27"/>
      <c r="K80" s="27"/>
      <c r="L80" s="27"/>
      <c r="M80" s="27" t="str">
        <f>VLOOKUP(UPPER(A80),[1]Items!$B$2:$G$853,6)</f>
        <v>boolean</v>
      </c>
      <c r="N80" s="27"/>
      <c r="O80" s="2" t="s">
        <v>321</v>
      </c>
      <c r="P80" s="3" t="s">
        <v>313</v>
      </c>
    </row>
    <row r="81" spans="1:16" s="26" customFormat="1" ht="13.2" x14ac:dyDescent="0.25">
      <c r="A81" s="27" t="str">
        <f>VLOOKUP(UPPER(O81),[1]Items!$A$2:$B$553,2,FALSE)</f>
        <v>N0566</v>
      </c>
      <c r="B81" s="27" t="str">
        <f t="shared" si="1"/>
        <v>D</v>
      </c>
      <c r="C81" s="28"/>
      <c r="D81" s="2"/>
      <c r="E81" s="27"/>
      <c r="F81" s="27" t="s">
        <v>59</v>
      </c>
      <c r="G81" s="2"/>
      <c r="H81" s="27"/>
      <c r="I81" s="27"/>
      <c r="J81" s="27"/>
      <c r="K81" s="27"/>
      <c r="L81" s="27"/>
      <c r="M81" s="27" t="str">
        <f>VLOOKUP(UPPER(A81),[1]Items!$B$2:$G$853,6)</f>
        <v>boolean</v>
      </c>
      <c r="N81" s="27"/>
      <c r="O81" s="37" t="s">
        <v>322</v>
      </c>
      <c r="P81" s="3" t="s">
        <v>313</v>
      </c>
    </row>
    <row r="82" spans="1:16" s="25" customFormat="1" ht="13.2" x14ac:dyDescent="0.25">
      <c r="A82" s="2" t="s">
        <v>430</v>
      </c>
      <c r="B82" s="27" t="s">
        <v>18</v>
      </c>
      <c r="C82" s="28"/>
      <c r="D82" s="2"/>
      <c r="E82" s="27"/>
      <c r="F82" s="27" t="s">
        <v>59</v>
      </c>
      <c r="G82" s="2"/>
      <c r="H82" s="27"/>
      <c r="I82" s="27"/>
      <c r="J82" s="27"/>
      <c r="K82" s="27"/>
      <c r="L82" s="27"/>
      <c r="M82" s="27" t="str">
        <f>VLOOKUP(UPPER(A82),[1]Items!$B$2:$G$853,6)</f>
        <v>varchar2(200)</v>
      </c>
      <c r="N82" s="27"/>
      <c r="O82" s="37" t="s">
        <v>431</v>
      </c>
      <c r="P82" s="3"/>
    </row>
    <row r="83" spans="1:16" s="25" customFormat="1" ht="13.2" x14ac:dyDescent="0.25">
      <c r="A83" s="2" t="s">
        <v>432</v>
      </c>
      <c r="B83" s="27" t="s">
        <v>18</v>
      </c>
      <c r="C83" s="28"/>
      <c r="D83" s="2"/>
      <c r="E83" s="27"/>
      <c r="F83" s="27" t="s">
        <v>59</v>
      </c>
      <c r="G83" s="2"/>
      <c r="H83" s="27"/>
      <c r="I83" s="27"/>
      <c r="J83" s="27"/>
      <c r="K83" s="27"/>
      <c r="L83" s="27"/>
      <c r="M83" s="27" t="str">
        <f>VLOOKUP(UPPER(A83),[1]Items!$B$2:$G$853,6)</f>
        <v>varchar2(200)</v>
      </c>
      <c r="N83" s="27"/>
      <c r="O83" s="37" t="s">
        <v>433</v>
      </c>
      <c r="P83" s="3"/>
    </row>
    <row r="84" spans="1:16" s="25" customFormat="1" ht="13.2" x14ac:dyDescent="0.25">
      <c r="A84" s="2" t="s">
        <v>434</v>
      </c>
      <c r="B84" s="27" t="s">
        <v>18</v>
      </c>
      <c r="C84" s="28"/>
      <c r="D84" s="2"/>
      <c r="E84" s="27"/>
      <c r="F84" s="27" t="s">
        <v>59</v>
      </c>
      <c r="G84" s="2"/>
      <c r="H84" s="27"/>
      <c r="I84" s="27"/>
      <c r="J84" s="27"/>
      <c r="K84" s="27"/>
      <c r="L84" s="27"/>
      <c r="M84" s="27" t="str">
        <f>VLOOKUP(UPPER(A84),[1]Items!$B$2:$G$853,6)</f>
        <v>varchar2(20)</v>
      </c>
      <c r="N84" s="27"/>
      <c r="O84" s="37" t="s">
        <v>435</v>
      </c>
      <c r="P84" s="3"/>
    </row>
    <row r="85" spans="1:16" s="25" customFormat="1" ht="13.2" x14ac:dyDescent="0.25">
      <c r="A85" s="2" t="s">
        <v>436</v>
      </c>
      <c r="B85" s="27" t="s">
        <v>18</v>
      </c>
      <c r="C85" s="28"/>
      <c r="D85" s="2"/>
      <c r="E85" s="27"/>
      <c r="F85" s="27" t="s">
        <v>59</v>
      </c>
      <c r="G85" s="2"/>
      <c r="H85" s="27"/>
      <c r="I85" s="27"/>
      <c r="J85" s="27"/>
      <c r="K85" s="27"/>
      <c r="L85" s="27"/>
      <c r="M85" s="27" t="str">
        <f>VLOOKUP(UPPER(A85),[1]Items!$B$2:$G$853,6)</f>
        <v>varchar2(20)</v>
      </c>
      <c r="N85" s="27"/>
      <c r="O85" s="37" t="s">
        <v>437</v>
      </c>
      <c r="P85" s="3"/>
    </row>
    <row r="86" spans="1:16" s="26" customFormat="1" ht="13.2" x14ac:dyDescent="0.25">
      <c r="A86" s="2" t="s">
        <v>85</v>
      </c>
      <c r="B86" s="27" t="str">
        <f t="shared" si="1"/>
        <v>R</v>
      </c>
      <c r="C86" s="2" t="s">
        <v>16</v>
      </c>
      <c r="D86" s="2"/>
      <c r="E86" s="32" t="s">
        <v>17</v>
      </c>
      <c r="F86" s="32"/>
      <c r="G86" s="32"/>
      <c r="H86" s="2"/>
      <c r="I86" s="32"/>
      <c r="J86" s="32"/>
      <c r="K86" s="32"/>
      <c r="L86" s="32"/>
      <c r="M86" s="27"/>
      <c r="N86" s="27"/>
      <c r="O86" s="33" t="s">
        <v>86</v>
      </c>
      <c r="P86" s="35"/>
    </row>
    <row r="87" spans="1:16" s="26" customFormat="1" ht="13.2" x14ac:dyDescent="0.25">
      <c r="A87" s="27" t="str">
        <f>VLOOKUP(UPPER(O87),[1]Items!$A$2:$B$525,2,FALSE)</f>
        <v>N0232</v>
      </c>
      <c r="B87" s="27" t="str">
        <f t="shared" si="1"/>
        <v>D</v>
      </c>
      <c r="C87" s="2"/>
      <c r="D87" s="2"/>
      <c r="E87" s="32"/>
      <c r="F87" s="32">
        <v>1</v>
      </c>
      <c r="G87" s="32"/>
      <c r="H87" s="2"/>
      <c r="I87" s="32"/>
      <c r="J87" s="32"/>
      <c r="K87" s="32"/>
      <c r="L87" s="32"/>
      <c r="M87" s="27" t="str">
        <f>VLOOKUP(UPPER(A87),[1]Items!$B$2:$G$853,6)</f>
        <v>text(30)</v>
      </c>
      <c r="N87" s="27" t="str">
        <f>IF(B87="D",IF(VLOOKUP(UPPER(A87),[1]Items!$B$2:$H$748,7,FALSE)&lt;&gt;0,VLOOKUP(UPPER(A87),[1]Items!$B$2:$H$748,7,FALSE),""),"")</f>
        <v/>
      </c>
      <c r="O87" s="2" t="s">
        <v>87</v>
      </c>
      <c r="P87" s="35"/>
    </row>
    <row r="88" spans="1:16" s="26" customFormat="1" ht="13.2" x14ac:dyDescent="0.25">
      <c r="A88" s="27" t="str">
        <f>VLOOKUP(UPPER(O88),[1]Items!$A$2:$B$525,2,FALSE)</f>
        <v>N0231</v>
      </c>
      <c r="B88" s="27" t="str">
        <f t="shared" si="1"/>
        <v>D</v>
      </c>
      <c r="C88" s="2"/>
      <c r="D88" s="2"/>
      <c r="E88" s="32"/>
      <c r="F88" s="32">
        <v>1</v>
      </c>
      <c r="G88" s="32"/>
      <c r="H88" s="2"/>
      <c r="I88" s="32"/>
      <c r="J88" s="32"/>
      <c r="K88" s="32"/>
      <c r="L88" s="32"/>
      <c r="M88" s="27" t="str">
        <f>VLOOKUP(UPPER(A88),[1]Items!$B$2:$G$853,6)</f>
        <v>decimal(10,3)</v>
      </c>
      <c r="N88" s="27" t="str">
        <f>IF(B88="D",IF(VLOOKUP(UPPER(A88),[1]Items!$B$2:$H$748,7,FALSE)&lt;&gt;0,VLOOKUP(UPPER(A88),[1]Items!$B$2:$H$748,7,FALSE),""),"")</f>
        <v/>
      </c>
      <c r="O88" s="2" t="s">
        <v>88</v>
      </c>
      <c r="P88" s="35" t="s">
        <v>62</v>
      </c>
    </row>
    <row r="89" spans="1:16" s="26" customFormat="1" ht="13.2" x14ac:dyDescent="0.25">
      <c r="A89" s="2" t="s">
        <v>89</v>
      </c>
      <c r="B89" s="27" t="str">
        <f t="shared" si="1"/>
        <v>R</v>
      </c>
      <c r="C89" s="2" t="s">
        <v>16</v>
      </c>
      <c r="D89" s="2"/>
      <c r="E89" s="32" t="s">
        <v>17</v>
      </c>
      <c r="F89" s="32"/>
      <c r="G89" s="32"/>
      <c r="H89" s="2"/>
      <c r="I89" s="32"/>
      <c r="J89" s="32"/>
      <c r="K89" s="32"/>
      <c r="L89" s="32"/>
      <c r="M89" s="27"/>
      <c r="N89" s="27"/>
      <c r="O89" s="33" t="s">
        <v>90</v>
      </c>
      <c r="P89" s="23"/>
    </row>
    <row r="90" spans="1:16" s="26" customFormat="1" ht="13.2" x14ac:dyDescent="0.25">
      <c r="A90" s="27" t="str">
        <f>VLOOKUP(UPPER(O90),[1]Items!$A$2:$B$525,2,FALSE)</f>
        <v>N0034</v>
      </c>
      <c r="B90" s="27" t="str">
        <f t="shared" si="1"/>
        <v>D</v>
      </c>
      <c r="C90" s="2"/>
      <c r="D90" s="2"/>
      <c r="E90" s="32"/>
      <c r="F90" s="32">
        <v>1</v>
      </c>
      <c r="G90" s="32"/>
      <c r="H90" s="2"/>
      <c r="I90" s="32"/>
      <c r="J90" s="32"/>
      <c r="K90" s="32"/>
      <c r="L90" s="32"/>
      <c r="M90" s="27" t="str">
        <f>VLOOKUP(UPPER(A90),[1]Items!$B$2:$G$853,6)</f>
        <v>text(11)</v>
      </c>
      <c r="N90" s="27" t="str">
        <f>IF(B90="D",IF(VLOOKUP(UPPER(A90),[1]Items!$B$2:$H$748,7,FALSE)&lt;&gt;0,VLOOKUP(UPPER(A90),[1]Items!$B$2:$H$748,7,FALSE),""),"")</f>
        <v/>
      </c>
      <c r="O90" s="2" t="s">
        <v>93</v>
      </c>
      <c r="P90" s="23"/>
    </row>
    <row r="91" spans="1:16" s="26" customFormat="1" ht="13.2" x14ac:dyDescent="0.25">
      <c r="A91" s="27" t="str">
        <f>VLOOKUP(UPPER(O91),[1]Items!$A$2:$B$525,2,FALSE)</f>
        <v>N0232</v>
      </c>
      <c r="B91" s="27" t="str">
        <f t="shared" si="1"/>
        <v>D</v>
      </c>
      <c r="C91" s="2"/>
      <c r="D91" s="27"/>
      <c r="E91" s="32"/>
      <c r="F91" s="32" t="s">
        <v>59</v>
      </c>
      <c r="G91" s="32"/>
      <c r="H91" s="2"/>
      <c r="I91" s="32"/>
      <c r="J91" s="32"/>
      <c r="K91" s="32"/>
      <c r="L91" s="32"/>
      <c r="M91" s="27" t="str">
        <f>VLOOKUP(UPPER(A91),[1]Items!$B$2:$G$853,6)</f>
        <v>text(30)</v>
      </c>
      <c r="N91" s="27" t="str">
        <f>IF(B91="D",IF(VLOOKUP(UPPER(A91),[1]Items!$B$2:$H$748,7,FALSE)&lt;&gt;0,VLOOKUP(UPPER(A91),[1]Items!$B$2:$H$748,7,FALSE),""),"")</f>
        <v/>
      </c>
      <c r="O91" s="2" t="s">
        <v>87</v>
      </c>
      <c r="P91" s="23" t="s">
        <v>94</v>
      </c>
    </row>
    <row r="92" spans="1:16" s="26" customFormat="1" ht="13.2" x14ac:dyDescent="0.25">
      <c r="A92" s="27" t="str">
        <f>VLOOKUP(UPPER(O92),[1]Items!$A$2:$B$525,2,FALSE)</f>
        <v>N0174</v>
      </c>
      <c r="B92" s="27" t="str">
        <f t="shared" si="1"/>
        <v>D</v>
      </c>
      <c r="C92" s="2"/>
      <c r="D92" s="27"/>
      <c r="E92" s="32"/>
      <c r="F92" s="32">
        <v>1</v>
      </c>
      <c r="G92" s="32"/>
      <c r="H92" s="2"/>
      <c r="I92" s="32"/>
      <c r="J92" s="32"/>
      <c r="K92" s="32"/>
      <c r="L92" s="32"/>
      <c r="M92" s="27" t="str">
        <f>VLOOKUP(UPPER(A92),[1]Items!$B$2:$G$853,6)</f>
        <v>decimal(10,3)</v>
      </c>
      <c r="N92" s="27" t="str">
        <f>IF(B92="D",IF(VLOOKUP(UPPER(A92),[1]Items!$B$2:$H$748,7,FALSE)&lt;&gt;0,VLOOKUP(UPPER(A92),[1]Items!$B$2:$H$748,7,FALSE),""),"")</f>
        <v/>
      </c>
      <c r="O92" s="2" t="s">
        <v>95</v>
      </c>
      <c r="P92" s="34" t="s">
        <v>62</v>
      </c>
    </row>
    <row r="93" spans="1:16" s="26" customFormat="1" ht="13.2" x14ac:dyDescent="0.25">
      <c r="A93" s="27" t="str">
        <f>VLOOKUP(UPPER(O93),[1]Items!$A$2:$B$525,2,FALSE)</f>
        <v>N0035</v>
      </c>
      <c r="B93" s="27" t="str">
        <f t="shared" si="1"/>
        <v>D</v>
      </c>
      <c r="C93" s="2"/>
      <c r="D93" s="27"/>
      <c r="E93" s="32"/>
      <c r="F93" s="32">
        <v>1</v>
      </c>
      <c r="G93" s="32"/>
      <c r="H93" s="2"/>
      <c r="I93" s="32"/>
      <c r="J93" s="32"/>
      <c r="K93" s="32"/>
      <c r="L93" s="32"/>
      <c r="M93" s="27" t="str">
        <f>VLOOKUP(UPPER(A93),[1]Items!$B$2:$G$853,6)</f>
        <v>decimal(10,3)</v>
      </c>
      <c r="N93" s="27" t="str">
        <f>IF(B93="D",IF(VLOOKUP(UPPER(A93),[1]Items!$B$2:$H$748,7,FALSE)&lt;&gt;0,VLOOKUP(UPPER(A93),[1]Items!$B$2:$H$748,7,FALSE),""),"")</f>
        <v/>
      </c>
      <c r="O93" s="2" t="s">
        <v>96</v>
      </c>
      <c r="P93" s="34" t="s">
        <v>62</v>
      </c>
    </row>
    <row r="94" spans="1:16" s="26" customFormat="1" ht="13.2" x14ac:dyDescent="0.25">
      <c r="A94" s="27" t="str">
        <f>VLOOKUP(UPPER(O94),[1]Items!$A$2:$B$525,2,FALSE)</f>
        <v>N0234</v>
      </c>
      <c r="B94" s="27" t="str">
        <f t="shared" si="1"/>
        <v>D</v>
      </c>
      <c r="C94" s="2"/>
      <c r="D94" s="27"/>
      <c r="E94" s="32"/>
      <c r="F94" s="32">
        <v>1</v>
      </c>
      <c r="G94" s="32"/>
      <c r="H94" s="2"/>
      <c r="I94" s="32"/>
      <c r="J94" s="32"/>
      <c r="K94" s="32"/>
      <c r="L94" s="32"/>
      <c r="M94" s="27" t="str">
        <f>VLOOKUP(UPPER(A94),[1]Items!$B$2:$G$853,6)</f>
        <v>decimal(8,7)</v>
      </c>
      <c r="N94" s="27" t="str">
        <f>IF(B94="D",IF(VLOOKUP(UPPER(A94),[1]Items!$B$2:$H$748,7,FALSE)&lt;&gt;0,VLOOKUP(UPPER(A94),[1]Items!$B$2:$H$748,7,FALSE),""),"")</f>
        <v/>
      </c>
      <c r="O94" s="2" t="s">
        <v>97</v>
      </c>
      <c r="P94" s="23"/>
    </row>
    <row r="95" spans="1:16" s="26" customFormat="1" ht="13.2" x14ac:dyDescent="0.25">
      <c r="A95" s="27" t="str">
        <f>VLOOKUP(UPPER(O95),[1]Items!$A$2:$B$639,2,FALSE)</f>
        <v>N0421</v>
      </c>
      <c r="B95" s="27" t="str">
        <f t="shared" si="1"/>
        <v>D</v>
      </c>
      <c r="C95" s="2"/>
      <c r="D95" s="27"/>
      <c r="E95" s="32"/>
      <c r="F95" s="32">
        <v>1</v>
      </c>
      <c r="G95" s="32"/>
      <c r="H95" s="2"/>
      <c r="I95" s="32"/>
      <c r="J95" s="32"/>
      <c r="K95" s="32"/>
      <c r="L95" s="32"/>
      <c r="M95" s="27" t="str">
        <f>VLOOKUP(UPPER(A95),[1]Items!$B$2:$G$853,6)</f>
        <v>decimal(10,3)</v>
      </c>
      <c r="N95" s="27" t="str">
        <f>IF(B95="D",IF(VLOOKUP(UPPER(A95),[1]Items!$B$2:$H$748,7,FALSE)&lt;&gt;0,VLOOKUP(UPPER(A95),[1]Items!$B$2:$H$748,7,FALSE),""),"")</f>
        <v/>
      </c>
      <c r="O95" s="2" t="s">
        <v>98</v>
      </c>
      <c r="P95" s="34" t="s">
        <v>62</v>
      </c>
    </row>
    <row r="96" spans="1:16" s="26" customFormat="1" ht="13.2" x14ac:dyDescent="0.25">
      <c r="A96" s="2" t="s">
        <v>99</v>
      </c>
      <c r="B96" s="27" t="str">
        <f t="shared" si="1"/>
        <v>R</v>
      </c>
      <c r="C96" s="2" t="s">
        <v>78</v>
      </c>
      <c r="D96" s="27"/>
      <c r="E96" s="32"/>
      <c r="F96" s="32" t="s">
        <v>17</v>
      </c>
      <c r="G96" s="32"/>
      <c r="H96" s="2"/>
      <c r="I96" s="32"/>
      <c r="J96" s="32"/>
      <c r="K96" s="32"/>
      <c r="L96" s="32"/>
      <c r="M96" s="27"/>
      <c r="N96" s="27"/>
      <c r="O96" s="33" t="s">
        <v>100</v>
      </c>
      <c r="P96" s="23"/>
    </row>
    <row r="97" spans="1:16" s="26" customFormat="1" ht="13.2" x14ac:dyDescent="0.25">
      <c r="A97" s="27" t="str">
        <f>VLOOKUP(UPPER(O97),[1]Items!$A$2:$B$525,2,FALSE)</f>
        <v>N0220</v>
      </c>
      <c r="B97" s="27" t="str">
        <f t="shared" si="1"/>
        <v>D</v>
      </c>
      <c r="C97" s="2"/>
      <c r="D97" s="27"/>
      <c r="E97" s="32"/>
      <c r="F97" s="32"/>
      <c r="G97" s="32">
        <v>1</v>
      </c>
      <c r="H97" s="2"/>
      <c r="I97" s="32"/>
      <c r="J97" s="32"/>
      <c r="K97" s="32"/>
      <c r="L97" s="32"/>
      <c r="M97" s="27" t="str">
        <f>VLOOKUP(UPPER(A97),[1]Items!$B$2:$G$853,6)</f>
        <v>integer(2)</v>
      </c>
      <c r="N97" s="27" t="str">
        <f>IF(B97="D",IF(VLOOKUP(UPPER(A97),[1]Items!$B$2:$H$748,7,FALSE)&lt;&gt;0,VLOOKUP(UPPER(A97),[1]Items!$B$2:$H$748,7,FALSE),""),"")</f>
        <v/>
      </c>
      <c r="O97" s="2" t="s">
        <v>101</v>
      </c>
      <c r="P97" s="35" t="s">
        <v>102</v>
      </c>
    </row>
    <row r="98" spans="1:16" s="26" customFormat="1" ht="13.2" x14ac:dyDescent="0.25">
      <c r="A98" s="27" t="str">
        <f>VLOOKUP(UPPER(O98),[1]Items!$A$2:$B$525,2,FALSE)</f>
        <v>N0130</v>
      </c>
      <c r="B98" s="27" t="str">
        <f t="shared" si="1"/>
        <v>D</v>
      </c>
      <c r="C98" s="2"/>
      <c r="D98" s="27"/>
      <c r="E98" s="32"/>
      <c r="F98" s="32"/>
      <c r="G98" s="32" t="s">
        <v>59</v>
      </c>
      <c r="H98" s="2"/>
      <c r="I98" s="32"/>
      <c r="J98" s="32"/>
      <c r="K98" s="32"/>
      <c r="L98" s="32"/>
      <c r="M98" s="27" t="str">
        <f>VLOOKUP(UPPER(A98),[1]Items!$B$2:$G$853,6)</f>
        <v>decimal(10,3)</v>
      </c>
      <c r="N98" s="27" t="str">
        <f>IF(B98="D",IF(VLOOKUP(UPPER(A98),[1]Items!$B$2:$H$748,7,FALSE)&lt;&gt;0,VLOOKUP(UPPER(A98),[1]Items!$B$2:$H$748,7,FALSE),""),"")</f>
        <v/>
      </c>
      <c r="O98" s="2" t="s">
        <v>103</v>
      </c>
      <c r="P98" s="34" t="s">
        <v>104</v>
      </c>
    </row>
    <row r="99" spans="1:16" s="26" customFormat="1" ht="13.2" x14ac:dyDescent="0.25">
      <c r="A99" s="27" t="str">
        <f>VLOOKUP(UPPER(O99),[1]Items!$A$2:$B$525,2,FALSE)</f>
        <v>N0221</v>
      </c>
      <c r="B99" s="27" t="str">
        <f t="shared" si="1"/>
        <v>D</v>
      </c>
      <c r="C99" s="2"/>
      <c r="D99" s="27"/>
      <c r="E99" s="32"/>
      <c r="F99" s="32"/>
      <c r="G99" s="32">
        <v>1</v>
      </c>
      <c r="H99" s="2"/>
      <c r="I99" s="32"/>
      <c r="J99" s="32"/>
      <c r="K99" s="32"/>
      <c r="L99" s="32"/>
      <c r="M99" s="27" t="str">
        <f>VLOOKUP(UPPER(A99),[1]Items!$B$2:$G$853,6)</f>
        <v>integer(2)</v>
      </c>
      <c r="N99" s="27" t="str">
        <f>IF(B99="D",IF(VLOOKUP(UPPER(A99),[1]Items!$B$2:$H$748,7,FALSE)&lt;&gt;0,VLOOKUP(UPPER(A99),[1]Items!$B$2:$H$748,7,FALSE),""),"")</f>
        <v/>
      </c>
      <c r="O99" s="2" t="s">
        <v>105</v>
      </c>
      <c r="P99" s="35" t="s">
        <v>102</v>
      </c>
    </row>
    <row r="100" spans="1:16" s="26" customFormat="1" ht="13.2" x14ac:dyDescent="0.25">
      <c r="A100" s="27" t="str">
        <f>VLOOKUP(UPPER(O100),[1]Items!$A$2:$B$525,2,FALSE)</f>
        <v>N0131</v>
      </c>
      <c r="B100" s="27" t="str">
        <f t="shared" si="1"/>
        <v>D</v>
      </c>
      <c r="C100" s="2"/>
      <c r="D100" s="27"/>
      <c r="E100" s="32"/>
      <c r="F100" s="32"/>
      <c r="G100" s="32" t="s">
        <v>59</v>
      </c>
      <c r="H100" s="2"/>
      <c r="I100" s="32"/>
      <c r="J100" s="32"/>
      <c r="K100" s="32"/>
      <c r="L100" s="32"/>
      <c r="M100" s="27" t="str">
        <f>VLOOKUP(UPPER(A100),[1]Items!$B$2:$G$853,6)</f>
        <v>decimal(10,3)</v>
      </c>
      <c r="N100" s="27" t="str">
        <f>IF(B100="D",IF(VLOOKUP(UPPER(A100),[1]Items!$B$2:$H$748,7,FALSE)&lt;&gt;0,VLOOKUP(UPPER(A100),[1]Items!$B$2:$H$748,7,FALSE),""),"")</f>
        <v/>
      </c>
      <c r="O100" s="2" t="s">
        <v>106</v>
      </c>
      <c r="P100" s="34" t="s">
        <v>104</v>
      </c>
    </row>
    <row r="101" spans="1:16" s="26" customFormat="1" ht="13.2" x14ac:dyDescent="0.25">
      <c r="A101" s="2" t="s">
        <v>107</v>
      </c>
      <c r="B101" s="27" t="str">
        <f t="shared" si="1"/>
        <v>R</v>
      </c>
      <c r="C101" s="2" t="s">
        <v>78</v>
      </c>
      <c r="D101" s="27"/>
      <c r="E101" s="32"/>
      <c r="F101" s="32" t="s">
        <v>17</v>
      </c>
      <c r="G101" s="32"/>
      <c r="H101" s="2"/>
      <c r="I101" s="32"/>
      <c r="J101" s="32"/>
      <c r="K101" s="32"/>
      <c r="L101" s="32"/>
      <c r="M101" s="27"/>
      <c r="N101" s="27"/>
      <c r="O101" s="33" t="s">
        <v>108</v>
      </c>
      <c r="P101" s="23"/>
    </row>
    <row r="102" spans="1:16" s="26" customFormat="1" ht="13.2" x14ac:dyDescent="0.25">
      <c r="A102" s="27" t="str">
        <f>VLOOKUP(UPPER(O102),[1]Items!$A$2:$B$525,2,FALSE)</f>
        <v>N0220</v>
      </c>
      <c r="B102" s="27" t="str">
        <f t="shared" si="1"/>
        <v>D</v>
      </c>
      <c r="C102" s="2"/>
      <c r="D102" s="2"/>
      <c r="E102" s="32"/>
      <c r="F102" s="32"/>
      <c r="G102" s="32">
        <v>1</v>
      </c>
      <c r="H102" s="2"/>
      <c r="I102" s="32"/>
      <c r="J102" s="32"/>
      <c r="K102" s="32"/>
      <c r="L102" s="32"/>
      <c r="M102" s="27" t="str">
        <f>VLOOKUP(UPPER(A102),[1]Items!$B$2:$G$853,6)</f>
        <v>integer(2)</v>
      </c>
      <c r="N102" s="27" t="str">
        <f>IF(B102="D",IF(VLOOKUP(UPPER(A102),[1]Items!$B$2:$H$748,7,FALSE)&lt;&gt;0,VLOOKUP(UPPER(A102),[1]Items!$B$2:$H$748,7,FALSE),""),"")</f>
        <v/>
      </c>
      <c r="O102" s="2" t="s">
        <v>101</v>
      </c>
      <c r="P102" s="35" t="s">
        <v>102</v>
      </c>
    </row>
    <row r="103" spans="1:16" s="26" customFormat="1" ht="13.2" x14ac:dyDescent="0.25">
      <c r="A103" s="27" t="str">
        <f>VLOOKUP(UPPER(O103),[1]Items!$A$2:$B$525,2,FALSE)</f>
        <v>N0130</v>
      </c>
      <c r="B103" s="27" t="str">
        <f t="shared" si="1"/>
        <v>D</v>
      </c>
      <c r="C103" s="2"/>
      <c r="D103" s="2"/>
      <c r="E103" s="32"/>
      <c r="F103" s="32"/>
      <c r="G103" s="32" t="s">
        <v>59</v>
      </c>
      <c r="H103" s="2"/>
      <c r="I103" s="32"/>
      <c r="J103" s="32"/>
      <c r="K103" s="32"/>
      <c r="L103" s="32"/>
      <c r="M103" s="27" t="str">
        <f>VLOOKUP(UPPER(A103),[1]Items!$B$2:$G$853,6)</f>
        <v>decimal(10,3)</v>
      </c>
      <c r="N103" s="27" t="str">
        <f>IF(B103="D",IF(VLOOKUP(UPPER(A103),[1]Items!$B$2:$H$748,7,FALSE)&lt;&gt;0,VLOOKUP(UPPER(A103),[1]Items!$B$2:$H$748,7,FALSE),""),"")</f>
        <v/>
      </c>
      <c r="O103" s="2" t="s">
        <v>103</v>
      </c>
      <c r="P103" s="34" t="s">
        <v>104</v>
      </c>
    </row>
    <row r="104" spans="1:16" s="26" customFormat="1" ht="13.2" x14ac:dyDescent="0.25">
      <c r="A104" s="27" t="str">
        <f>VLOOKUP(UPPER(O104),[1]Items!$A$2:$B$525,2,FALSE)</f>
        <v>N0221</v>
      </c>
      <c r="B104" s="27" t="str">
        <f t="shared" si="1"/>
        <v>D</v>
      </c>
      <c r="C104" s="2"/>
      <c r="D104" s="2"/>
      <c r="E104" s="32"/>
      <c r="F104" s="32"/>
      <c r="G104" s="32">
        <v>1</v>
      </c>
      <c r="H104" s="2"/>
      <c r="I104" s="32"/>
      <c r="J104" s="32"/>
      <c r="K104" s="32"/>
      <c r="L104" s="32"/>
      <c r="M104" s="27" t="str">
        <f>VLOOKUP(UPPER(A104),[1]Items!$B$2:$G$853,6)</f>
        <v>integer(2)</v>
      </c>
      <c r="N104" s="27" t="str">
        <f>IF(B104="D",IF(VLOOKUP(UPPER(A104),[1]Items!$B$2:$H$748,7,FALSE)&lt;&gt;0,VLOOKUP(UPPER(A104),[1]Items!$B$2:$H$748,7,FALSE),""),"")</f>
        <v/>
      </c>
      <c r="O104" s="2" t="s">
        <v>105</v>
      </c>
      <c r="P104" s="35" t="s">
        <v>102</v>
      </c>
    </row>
    <row r="105" spans="1:16" s="26" customFormat="1" ht="13.2" x14ac:dyDescent="0.25">
      <c r="A105" s="27" t="str">
        <f>VLOOKUP(UPPER(O105),[1]Items!$A$2:$B$525,2,FALSE)</f>
        <v>N0131</v>
      </c>
      <c r="B105" s="27" t="str">
        <f t="shared" si="1"/>
        <v>D</v>
      </c>
      <c r="C105" s="2"/>
      <c r="D105" s="2"/>
      <c r="E105" s="32"/>
      <c r="F105" s="32"/>
      <c r="G105" s="32" t="s">
        <v>59</v>
      </c>
      <c r="H105" s="2"/>
      <c r="I105" s="32"/>
      <c r="J105" s="32"/>
      <c r="K105" s="32"/>
      <c r="L105" s="32"/>
      <c r="M105" s="27" t="str">
        <f>VLOOKUP(UPPER(A105),[1]Items!$B$2:$G$853,6)</f>
        <v>decimal(10,3)</v>
      </c>
      <c r="N105" s="27" t="str">
        <f>IF(B105="D",IF(VLOOKUP(UPPER(A105),[1]Items!$B$2:$H$748,7,FALSE)&lt;&gt;0,VLOOKUP(UPPER(A105),[1]Items!$B$2:$H$748,7,FALSE),""),"")</f>
        <v/>
      </c>
      <c r="O105" s="2" t="s">
        <v>106</v>
      </c>
      <c r="P105" s="34" t="s">
        <v>104</v>
      </c>
    </row>
    <row r="106" spans="1:16" s="26" customFormat="1" ht="13.2" x14ac:dyDescent="0.25">
      <c r="A106" s="27" t="s">
        <v>109</v>
      </c>
      <c r="B106" s="27" t="str">
        <f t="shared" si="1"/>
        <v>R</v>
      </c>
      <c r="C106" s="28" t="s">
        <v>16</v>
      </c>
      <c r="D106" s="27" t="s">
        <v>17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31" t="s">
        <v>110</v>
      </c>
      <c r="P106" s="3"/>
    </row>
    <row r="107" spans="1:16" s="26" customFormat="1" ht="13.2" x14ac:dyDescent="0.25">
      <c r="A107" s="27" t="str">
        <f>VLOOKUP(UPPER(O107),[1]Items!$A$2:$B$525,2,FALSE)</f>
        <v>N0200</v>
      </c>
      <c r="B107" s="27" t="str">
        <f t="shared" si="1"/>
        <v>D</v>
      </c>
      <c r="C107" s="28"/>
      <c r="D107" s="27"/>
      <c r="E107" s="27">
        <v>1</v>
      </c>
      <c r="F107" s="27"/>
      <c r="G107" s="27"/>
      <c r="H107" s="27"/>
      <c r="I107" s="27"/>
      <c r="J107" s="27"/>
      <c r="K107" s="27"/>
      <c r="L107" s="27"/>
      <c r="M107" s="27" t="str">
        <f>VLOOKUP(UPPER(A107),[1]Items!$B$2:$G$853,6)</f>
        <v>date</v>
      </c>
      <c r="N107" s="27" t="str">
        <f>IF(B107="D",IF(VLOOKUP(UPPER(A107),[1]Items!$B$2:$H$748,7,FALSE)&lt;&gt;0,VLOOKUP(UPPER(A107),[1]Items!$B$2:$H$748,7,FALSE),""),"")</f>
        <v/>
      </c>
      <c r="O107" s="28" t="s">
        <v>24</v>
      </c>
      <c r="P107" s="3"/>
    </row>
    <row r="108" spans="1:16" s="26" customFormat="1" ht="13.2" x14ac:dyDescent="0.25">
      <c r="A108" s="27" t="str">
        <f>VLOOKUP(UPPER(O108),[1]Items!$A$2:$B$525,2,FALSE)</f>
        <v>N0202</v>
      </c>
      <c r="B108" s="27" t="str">
        <f t="shared" si="1"/>
        <v>D</v>
      </c>
      <c r="C108" s="28"/>
      <c r="D108" s="27"/>
      <c r="E108" s="27">
        <v>1</v>
      </c>
      <c r="F108" s="27"/>
      <c r="G108" s="27"/>
      <c r="H108" s="27"/>
      <c r="I108" s="27"/>
      <c r="J108" s="27"/>
      <c r="K108" s="27"/>
      <c r="L108" s="27"/>
      <c r="M108" s="27" t="str">
        <f>VLOOKUP(UPPER(A108),[1]Items!$B$2:$G$853,6)</f>
        <v>text(2)</v>
      </c>
      <c r="N108" s="27" t="str">
        <f>IF(B108="D",IF(VLOOKUP(UPPER(A108),[1]Items!$B$2:$H$748,7,FALSE)&lt;&gt;0,VLOOKUP(UPPER(A108),[1]Items!$B$2:$H$748,7,FALSE),""),"")</f>
        <v>Run Type</v>
      </c>
      <c r="O108" s="28" t="s">
        <v>27</v>
      </c>
      <c r="P108" s="3"/>
    </row>
    <row r="109" spans="1:16" s="26" customFormat="1" ht="13.2" x14ac:dyDescent="0.25">
      <c r="A109" s="27" t="str">
        <f>VLOOKUP(UPPER(O109),[1]Items!$A$2:$B$525,2,FALSE)</f>
        <v>N0304</v>
      </c>
      <c r="B109" s="27" t="str">
        <f t="shared" si="1"/>
        <v>D</v>
      </c>
      <c r="C109" s="28"/>
      <c r="D109" s="27"/>
      <c r="E109" s="27">
        <v>1</v>
      </c>
      <c r="F109" s="27"/>
      <c r="G109" s="27"/>
      <c r="H109" s="27"/>
      <c r="I109" s="27"/>
      <c r="J109" s="27"/>
      <c r="K109" s="27"/>
      <c r="L109" s="27"/>
      <c r="M109" s="27" t="str">
        <f>VLOOKUP(UPPER(A109),[1]Items!$B$2:$G$853,6)</f>
        <v>integer(2)</v>
      </c>
      <c r="N109" s="27" t="str">
        <f>IF(B109="D",IF(VLOOKUP(UPPER(A109),[1]Items!$B$2:$H$748,7,FALSE)&lt;&gt;0,VLOOKUP(UPPER(A109),[1]Items!$B$2:$H$748,7,FALSE),""),"")</f>
        <v/>
      </c>
      <c r="O109" s="28" t="s">
        <v>45</v>
      </c>
      <c r="P109" s="3"/>
    </row>
    <row r="110" spans="1:16" s="26" customFormat="1" ht="13.2" x14ac:dyDescent="0.25">
      <c r="A110" s="27" t="str">
        <f>VLOOKUP(UPPER(O110),[1]Items!$A$2:$B$525,2,FALSE)</f>
        <v>N0385</v>
      </c>
      <c r="B110" s="27" t="str">
        <f t="shared" si="1"/>
        <v>D</v>
      </c>
      <c r="C110" s="28"/>
      <c r="D110" s="27"/>
      <c r="E110" s="27">
        <v>1</v>
      </c>
      <c r="F110" s="27"/>
      <c r="G110" s="27"/>
      <c r="H110" s="27"/>
      <c r="I110" s="27"/>
      <c r="J110" s="27"/>
      <c r="K110" s="27"/>
      <c r="L110" s="27"/>
      <c r="M110" s="27" t="str">
        <f>VLOOKUP(UPPER(A110),[1]Items!$B$2:$G$853,6)</f>
        <v>integer(2)</v>
      </c>
      <c r="N110" s="27" t="str">
        <f>IF(B110="D",IF(VLOOKUP(UPPER(A110),[1]Items!$B$2:$H$748,7,FALSE)&lt;&gt;0,VLOOKUP(UPPER(A110),[1]Items!$B$2:$H$748,7,FALSE),""),"")</f>
        <v/>
      </c>
      <c r="O110" s="28" t="s">
        <v>46</v>
      </c>
      <c r="P110" s="3" t="s">
        <v>47</v>
      </c>
    </row>
    <row r="111" spans="1:16" s="26" customFormat="1" ht="13.2" x14ac:dyDescent="0.25">
      <c r="A111" s="27" t="str">
        <f>VLOOKUP(UPPER(O111),[1]Items!$A$2:$B$525,2,FALSE)</f>
        <v>N0383</v>
      </c>
      <c r="B111" s="27" t="str">
        <f t="shared" si="1"/>
        <v>D</v>
      </c>
      <c r="C111" s="28"/>
      <c r="D111" s="27"/>
      <c r="E111" s="27">
        <v>1</v>
      </c>
      <c r="F111" s="27"/>
      <c r="G111" s="27"/>
      <c r="H111" s="27"/>
      <c r="I111" s="27"/>
      <c r="J111" s="27"/>
      <c r="K111" s="27"/>
      <c r="L111" s="27"/>
      <c r="M111" s="27" t="str">
        <f>VLOOKUP(UPPER(A111),[1]Items!$B$2:$G$853,6)</f>
        <v>date</v>
      </c>
      <c r="N111" s="27" t="str">
        <f>IF(B111="D",IF(VLOOKUP(UPPER(A111),[1]Items!$B$2:$H$748,7,FALSE)&lt;&gt;0,VLOOKUP(UPPER(A111),[1]Items!$B$2:$H$748,7,FALSE),""),"")</f>
        <v/>
      </c>
      <c r="O111" s="28" t="s">
        <v>48</v>
      </c>
      <c r="P111" s="3" t="s">
        <v>49</v>
      </c>
    </row>
    <row r="112" spans="1:16" s="26" customFormat="1" ht="13.2" x14ac:dyDescent="0.25">
      <c r="A112" s="27" t="str">
        <f>VLOOKUP(UPPER(O112),[1]Items!$A$2:$B$525,2,FALSE)</f>
        <v>N0384</v>
      </c>
      <c r="B112" s="27" t="str">
        <f t="shared" si="1"/>
        <v>D</v>
      </c>
      <c r="C112" s="28"/>
      <c r="D112" s="27"/>
      <c r="E112" s="27">
        <v>1</v>
      </c>
      <c r="F112" s="27"/>
      <c r="G112" s="27"/>
      <c r="H112" s="27"/>
      <c r="I112" s="27"/>
      <c r="J112" s="27"/>
      <c r="K112" s="27"/>
      <c r="L112" s="27"/>
      <c r="M112" s="27" t="str">
        <f>VLOOKUP(UPPER(A112),[1]Items!$B$2:$G$853,6)</f>
        <v>integer(2)</v>
      </c>
      <c r="N112" s="27" t="str">
        <f>IF(B112="D",IF(VLOOKUP(UPPER(A112),[1]Items!$B$2:$H$748,7,FALSE)&lt;&gt;0,VLOOKUP(UPPER(A112),[1]Items!$B$2:$H$748,7,FALSE),""),"")</f>
        <v/>
      </c>
      <c r="O112" s="28" t="s">
        <v>50</v>
      </c>
      <c r="P112" s="3" t="s">
        <v>51</v>
      </c>
    </row>
    <row r="113" spans="1:16" s="26" customFormat="1" ht="13.2" x14ac:dyDescent="0.25">
      <c r="A113" s="27" t="str">
        <f>VLOOKUP(UPPER(O113),[1]Items!$A$2:$B$525,2,FALSE)</f>
        <v>N0211</v>
      </c>
      <c r="B113" s="27" t="str">
        <f t="shared" si="1"/>
        <v>D</v>
      </c>
      <c r="C113" s="28"/>
      <c r="D113" s="27"/>
      <c r="E113" s="27">
        <v>1</v>
      </c>
      <c r="F113" s="27"/>
      <c r="G113" s="27"/>
      <c r="H113" s="27"/>
      <c r="I113" s="27"/>
      <c r="J113" s="27"/>
      <c r="K113" s="27"/>
      <c r="L113" s="27"/>
      <c r="M113" s="27" t="str">
        <f>VLOOKUP(UPPER(A113),[1]Items!$B$2:$G$853,6)</f>
        <v>integer(7)</v>
      </c>
      <c r="N113" s="27" t="str">
        <f>IF(B113="D",IF(VLOOKUP(UPPER(A113),[1]Items!$B$2:$H$748,7,FALSE)&lt;&gt;0,VLOOKUP(UPPER(A113),[1]Items!$B$2:$H$748,7,FALSE),""),"")</f>
        <v/>
      </c>
      <c r="O113" s="28" t="s">
        <v>52</v>
      </c>
      <c r="P113" s="3"/>
    </row>
    <row r="114" spans="1:16" s="26" customFormat="1" ht="13.2" x14ac:dyDescent="0.25">
      <c r="A114" s="27" t="str">
        <f>VLOOKUP(UPPER(O114),[1]Items!$A$2:$B$525,2,FALSE)</f>
        <v>N0045</v>
      </c>
      <c r="B114" s="27" t="str">
        <f t="shared" si="1"/>
        <v>D</v>
      </c>
      <c r="C114" s="28"/>
      <c r="D114" s="27"/>
      <c r="E114" s="27">
        <v>1</v>
      </c>
      <c r="F114" s="27"/>
      <c r="G114" s="27"/>
      <c r="H114" s="27"/>
      <c r="I114" s="27"/>
      <c r="J114" s="27"/>
      <c r="K114" s="27"/>
      <c r="L114" s="27"/>
      <c r="M114" s="27" t="str">
        <f>VLOOKUP(UPPER(A114),[1]Items!$B$2:$G$853,6)</f>
        <v>text(8)</v>
      </c>
      <c r="N114" s="27" t="str">
        <f>IF(B114="D",IF(VLOOKUP(UPPER(A114),[1]Items!$B$2:$H$748,7,FALSE)&lt;&gt;0,VLOOKUP(UPPER(A114),[1]Items!$B$2:$H$748,7,FALSE),""),"")</f>
        <v/>
      </c>
      <c r="O114" s="28" t="s">
        <v>53</v>
      </c>
      <c r="P114" s="3"/>
    </row>
    <row r="115" spans="1:16" s="26" customFormat="1" ht="13.2" x14ac:dyDescent="0.25">
      <c r="A115" s="27" t="s">
        <v>111</v>
      </c>
      <c r="B115" s="27" t="str">
        <f t="shared" si="1"/>
        <v>R</v>
      </c>
      <c r="C115" s="28">
        <v>1</v>
      </c>
      <c r="D115" s="2"/>
      <c r="E115" s="27" t="s">
        <v>17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31" t="s">
        <v>112</v>
      </c>
      <c r="P115" s="3"/>
    </row>
    <row r="116" spans="1:16" s="26" customFormat="1" ht="13.2" x14ac:dyDescent="0.25">
      <c r="A116" s="27" t="str">
        <f>VLOOKUP(UPPER(O116),[1]Items!$A$2:$B$525,2,FALSE)</f>
        <v>N0048</v>
      </c>
      <c r="B116" s="27" t="str">
        <f t="shared" si="1"/>
        <v>D</v>
      </c>
      <c r="C116" s="28"/>
      <c r="D116" s="2"/>
      <c r="E116" s="27"/>
      <c r="F116" s="27">
        <v>1</v>
      </c>
      <c r="G116" s="27"/>
      <c r="H116" s="27"/>
      <c r="I116" s="27"/>
      <c r="J116" s="27"/>
      <c r="K116" s="27"/>
      <c r="L116" s="27"/>
      <c r="M116" s="27" t="str">
        <f>VLOOKUP(UPPER(A116),[1]Items!$B$2:$G$853,6)</f>
        <v>decimal(10,2)</v>
      </c>
      <c r="N116" s="27" t="str">
        <f>IF(B116="D",IF(VLOOKUP(UPPER(A116),[1]Items!$B$2:$H$748,7,FALSE)&lt;&gt;0,VLOOKUP(UPPER(A116),[1]Items!$B$2:$H$748,7,FALSE),""),"")</f>
        <v/>
      </c>
      <c r="O116" s="28" t="s">
        <v>113</v>
      </c>
      <c r="P116" s="3"/>
    </row>
    <row r="117" spans="1:16" s="26" customFormat="1" ht="13.2" x14ac:dyDescent="0.25">
      <c r="A117" s="27" t="str">
        <f>VLOOKUP(UPPER(O117),[1]Items!$A$2:$B$525,2,FALSE)</f>
        <v>N0031</v>
      </c>
      <c r="B117" s="27" t="str">
        <f t="shared" si="1"/>
        <v>D</v>
      </c>
      <c r="C117" s="28"/>
      <c r="D117" s="2"/>
      <c r="E117" s="27"/>
      <c r="F117" s="27">
        <v>1</v>
      </c>
      <c r="G117" s="27"/>
      <c r="H117" s="27"/>
      <c r="I117" s="27"/>
      <c r="J117" s="27"/>
      <c r="K117" s="27"/>
      <c r="L117" s="27"/>
      <c r="M117" s="27" t="str">
        <f>VLOOKUP(UPPER(A117),[1]Items!$B$2:$G$853,6)</f>
        <v>decimal(10,2)</v>
      </c>
      <c r="N117" s="27" t="str">
        <f>IF(B117="D",IF(VLOOKUP(UPPER(A117),[1]Items!$B$2:$H$748,7,FALSE)&lt;&gt;0,VLOOKUP(UPPER(A117),[1]Items!$B$2:$H$748,7,FALSE),""),"")</f>
        <v/>
      </c>
      <c r="O117" s="28" t="s">
        <v>114</v>
      </c>
      <c r="P117" s="3"/>
    </row>
    <row r="118" spans="1:16" s="26" customFormat="1" ht="13.2" x14ac:dyDescent="0.25">
      <c r="A118" s="27" t="str">
        <f>VLOOKUP(UPPER(O118),[1]Items!$A$2:$B$525,2,FALSE)</f>
        <v>N0086</v>
      </c>
      <c r="B118" s="27" t="str">
        <f t="shared" si="1"/>
        <v>D</v>
      </c>
      <c r="C118" s="28"/>
      <c r="D118" s="2"/>
      <c r="E118" s="27"/>
      <c r="F118" s="27">
        <v>1</v>
      </c>
      <c r="G118" s="27"/>
      <c r="H118" s="27"/>
      <c r="I118" s="27"/>
      <c r="J118" s="27"/>
      <c r="K118" s="27"/>
      <c r="L118" s="27"/>
      <c r="M118" s="27" t="str">
        <f>VLOOKUP(UPPER(A118),[1]Items!$B$2:$G$853,6)</f>
        <v>decimal(10,2)</v>
      </c>
      <c r="N118" s="27" t="str">
        <f>IF(B118="D",IF(VLOOKUP(UPPER(A118),[1]Items!$B$2:$H$748,7,FALSE)&lt;&gt;0,VLOOKUP(UPPER(A118),[1]Items!$B$2:$H$748,7,FALSE),""),"")</f>
        <v/>
      </c>
      <c r="O118" s="28" t="s">
        <v>115</v>
      </c>
      <c r="P118" s="3"/>
    </row>
    <row r="119" spans="1:16" s="26" customFormat="1" ht="13.2" x14ac:dyDescent="0.25">
      <c r="A119" s="27" t="str">
        <f>VLOOKUP(UPPER(O119),[1]Items!$A$2:$B$525,2,FALSE)</f>
        <v>N0122</v>
      </c>
      <c r="B119" s="27" t="str">
        <f t="shared" si="1"/>
        <v>D</v>
      </c>
      <c r="C119" s="28"/>
      <c r="D119" s="2"/>
      <c r="E119" s="27"/>
      <c r="F119" s="27">
        <v>1</v>
      </c>
      <c r="G119" s="27"/>
      <c r="H119" s="27"/>
      <c r="I119" s="27"/>
      <c r="J119" s="27"/>
      <c r="K119" s="27"/>
      <c r="L119" s="27"/>
      <c r="M119" s="27" t="str">
        <f>VLOOKUP(UPPER(A119),[1]Items!$B$2:$G$853,6)</f>
        <v>decimal(10,2)</v>
      </c>
      <c r="N119" s="27" t="str">
        <f>IF(B119="D",IF(VLOOKUP(UPPER(A119),[1]Items!$B$2:$H$748,7,FALSE)&lt;&gt;0,VLOOKUP(UPPER(A119),[1]Items!$B$2:$H$748,7,FALSE),""),"")</f>
        <v/>
      </c>
      <c r="O119" s="28" t="s">
        <v>116</v>
      </c>
      <c r="P119" s="3"/>
    </row>
    <row r="120" spans="1:16" s="26" customFormat="1" ht="13.2" x14ac:dyDescent="0.25">
      <c r="A120" s="27" t="str">
        <f>VLOOKUP(UPPER(O120),[1]Items!$A$2:$B$525,2,FALSE)</f>
        <v>N0151</v>
      </c>
      <c r="B120" s="27" t="str">
        <f t="shared" si="1"/>
        <v>D</v>
      </c>
      <c r="C120" s="28"/>
      <c r="D120" s="2"/>
      <c r="E120" s="27"/>
      <c r="F120" s="27">
        <v>1</v>
      </c>
      <c r="G120" s="27"/>
      <c r="H120" s="27"/>
      <c r="I120" s="27"/>
      <c r="J120" s="27"/>
      <c r="K120" s="27"/>
      <c r="L120" s="27"/>
      <c r="M120" s="27" t="str">
        <f>VLOOKUP(UPPER(A120),[1]Items!$B$2:$G$853,6)</f>
        <v>decimal(10,2)</v>
      </c>
      <c r="N120" s="27" t="str">
        <f>IF(B120="D",IF(VLOOKUP(UPPER(A120),[1]Items!$B$2:$H$748,7,FALSE)&lt;&gt;0,VLOOKUP(UPPER(A120),[1]Items!$B$2:$H$748,7,FALSE),""),"")</f>
        <v/>
      </c>
      <c r="O120" s="28" t="s">
        <v>117</v>
      </c>
      <c r="P120" s="3"/>
    </row>
    <row r="121" spans="1:16" s="26" customFormat="1" ht="13.2" x14ac:dyDescent="0.25">
      <c r="A121" s="27" t="str">
        <f>VLOOKUP(UPPER(O121),[1]Items!$A$2:$B$525,2,FALSE)</f>
        <v>N0194</v>
      </c>
      <c r="B121" s="27" t="str">
        <f t="shared" ref="B121:B147" si="2">IF(LEN(M121)&gt;0,"D",IF(LEN(A121)=5,"F",IF(LEN(A121)=3,"R"," ")))</f>
        <v>D</v>
      </c>
      <c r="C121" s="28"/>
      <c r="D121" s="2"/>
      <c r="E121" s="27"/>
      <c r="F121" s="27">
        <v>1</v>
      </c>
      <c r="G121" s="27"/>
      <c r="H121" s="27"/>
      <c r="I121" s="27"/>
      <c r="J121" s="27"/>
      <c r="K121" s="27"/>
      <c r="L121" s="27"/>
      <c r="M121" s="27" t="str">
        <f>VLOOKUP(UPPER(A121),[1]Items!$B$2:$G$853,6)</f>
        <v>decimal(10,2)</v>
      </c>
      <c r="N121" s="27" t="str">
        <f>IF(B121="D",IF(VLOOKUP(UPPER(A121),[1]Items!$B$2:$H$748,7,FALSE)&lt;&gt;0,VLOOKUP(UPPER(A121),[1]Items!$B$2:$H$748,7,FALSE),""),"")</f>
        <v/>
      </c>
      <c r="O121" s="28" t="s">
        <v>118</v>
      </c>
      <c r="P121" s="3"/>
    </row>
    <row r="122" spans="1:16" s="26" customFormat="1" ht="13.2" x14ac:dyDescent="0.25">
      <c r="A122" s="27" t="str">
        <f>VLOOKUP(UPPER(O122),[1]Items!$A$2:$B$825,2,FALSE)</f>
        <v>N0592</v>
      </c>
      <c r="B122" s="27" t="str">
        <f t="shared" si="2"/>
        <v>D</v>
      </c>
      <c r="C122" s="28"/>
      <c r="D122" s="2"/>
      <c r="E122" s="27"/>
      <c r="F122" s="27">
        <v>1</v>
      </c>
      <c r="G122" s="27"/>
      <c r="H122" s="27"/>
      <c r="I122" s="27"/>
      <c r="J122" s="27"/>
      <c r="K122" s="27"/>
      <c r="L122" s="27"/>
      <c r="M122" s="27" t="str">
        <f>VLOOKUP(UPPER(A122),[1]Items!$B$2:$G$853,6)</f>
        <v>decimal(10,2)</v>
      </c>
      <c r="N122" s="27" t="str">
        <f>IF(B122="D",IF(VLOOKUP(UPPER(A122),[1]Items!$B$2:$H$748,7,FALSE)&lt;&gt;0,VLOOKUP(UPPER(A122),[1]Items!$B$2:$H$748,7,FALSE),""),"")</f>
        <v/>
      </c>
      <c r="O122" s="28" t="s">
        <v>332</v>
      </c>
      <c r="P122" s="3"/>
    </row>
    <row r="123" spans="1:16" s="26" customFormat="1" ht="13.2" x14ac:dyDescent="0.25">
      <c r="A123" s="27" t="str">
        <f>VLOOKUP(UPPER(O123),[1]Items!$A$2:$B$825,2,FALSE)</f>
        <v>N0593</v>
      </c>
      <c r="B123" s="27" t="str">
        <f t="shared" si="2"/>
        <v>D</v>
      </c>
      <c r="C123" s="28"/>
      <c r="D123" s="27"/>
      <c r="E123" s="27"/>
      <c r="F123" s="27" t="s">
        <v>59</v>
      </c>
      <c r="G123" s="27"/>
      <c r="H123" s="27"/>
      <c r="I123" s="27"/>
      <c r="J123" s="27"/>
      <c r="K123" s="27"/>
      <c r="L123" s="27"/>
      <c r="M123" s="27" t="str">
        <f>VLOOKUP(UPPER(A123),[1]Items!$B$2:$G$853,6)</f>
        <v>decimal(10,2)</v>
      </c>
      <c r="N123" s="27"/>
      <c r="O123" s="28" t="s">
        <v>333</v>
      </c>
      <c r="P123" s="3" t="s">
        <v>325</v>
      </c>
    </row>
    <row r="124" spans="1:16" s="26" customFormat="1" ht="13.2" x14ac:dyDescent="0.25">
      <c r="A124" s="27" t="str">
        <f>VLOOKUP(UPPER(O124),[1]Items!$A$2:$B$825,2,FALSE)</f>
        <v>N0594</v>
      </c>
      <c r="B124" s="27" t="str">
        <f t="shared" si="2"/>
        <v>D</v>
      </c>
      <c r="C124" s="28"/>
      <c r="D124" s="27"/>
      <c r="E124" s="27"/>
      <c r="F124" s="27" t="s">
        <v>59</v>
      </c>
      <c r="G124" s="27"/>
      <c r="H124" s="27"/>
      <c r="I124" s="27"/>
      <c r="J124" s="27"/>
      <c r="K124" s="27"/>
      <c r="L124" s="27"/>
      <c r="M124" s="27" t="str">
        <f>VLOOKUP(UPPER(A124),[1]Items!$B$2:$G$853,6)</f>
        <v>decimal(10,2)</v>
      </c>
      <c r="N124" s="27"/>
      <c r="O124" s="28" t="s">
        <v>334</v>
      </c>
      <c r="P124" s="3" t="s">
        <v>325</v>
      </c>
    </row>
    <row r="125" spans="1:16" s="26" customFormat="1" ht="13.2" x14ac:dyDescent="0.25">
      <c r="A125" s="27" t="str">
        <f>VLOOKUP(UPPER(O125),[1]Items!$A$2:$B$825,2,FALSE)</f>
        <v>N0595</v>
      </c>
      <c r="B125" s="27" t="str">
        <f t="shared" si="2"/>
        <v>D</v>
      </c>
      <c r="C125" s="28"/>
      <c r="D125" s="27"/>
      <c r="E125" s="27"/>
      <c r="F125" s="27" t="s">
        <v>59</v>
      </c>
      <c r="G125" s="27"/>
      <c r="H125" s="27"/>
      <c r="I125" s="27"/>
      <c r="J125" s="27"/>
      <c r="K125" s="27"/>
      <c r="L125" s="27"/>
      <c r="M125" s="27" t="str">
        <f>VLOOKUP(UPPER(A125),[1]Items!$B$2:$G$853,6)</f>
        <v>decimal(10,2)</v>
      </c>
      <c r="N125" s="27"/>
      <c r="O125" s="28" t="s">
        <v>327</v>
      </c>
      <c r="P125" s="3" t="s">
        <v>325</v>
      </c>
    </row>
    <row r="126" spans="1:16" s="26" customFormat="1" ht="13.2" x14ac:dyDescent="0.25">
      <c r="A126" s="27" t="s">
        <v>119</v>
      </c>
      <c r="B126" s="27" t="str">
        <f t="shared" si="2"/>
        <v>R</v>
      </c>
      <c r="C126" s="40" t="s">
        <v>31</v>
      </c>
      <c r="D126" s="2"/>
      <c r="E126" s="27" t="s">
        <v>17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31" t="s">
        <v>120</v>
      </c>
      <c r="P126" s="3" t="s">
        <v>32</v>
      </c>
    </row>
    <row r="127" spans="1:16" s="26" customFormat="1" ht="13.2" x14ac:dyDescent="0.25">
      <c r="A127" s="27" t="str">
        <f>VLOOKUP(UPPER(O127),[1]Items!$A$2:$B$525,2,FALSE)</f>
        <v>N0201</v>
      </c>
      <c r="B127" s="27" t="str">
        <f t="shared" si="2"/>
        <v>D</v>
      </c>
      <c r="C127" s="28"/>
      <c r="D127" s="2"/>
      <c r="E127" s="27"/>
      <c r="F127" s="27">
        <v>1</v>
      </c>
      <c r="G127" s="27"/>
      <c r="H127" s="27"/>
      <c r="I127" s="27"/>
      <c r="J127" s="27"/>
      <c r="K127" s="27"/>
      <c r="L127" s="27"/>
      <c r="M127" s="27" t="str">
        <f>VLOOKUP(UPPER(A127),[1]Items!$B$2:$G$853,6)</f>
        <v>integer(2)</v>
      </c>
      <c r="N127" s="27" t="str">
        <f>IF(B127="D",IF(VLOOKUP(UPPER(A127),[1]Items!$B$2:$H$748,7,FALSE)&lt;&gt;0,VLOOKUP(UPPER(A127),[1]Items!$B$2:$H$748,7,FALSE),""),"")</f>
        <v/>
      </c>
      <c r="O127" s="28" t="s">
        <v>34</v>
      </c>
      <c r="P127" s="3"/>
    </row>
    <row r="128" spans="1:16" s="26" customFormat="1" ht="13.2" x14ac:dyDescent="0.25">
      <c r="A128" s="27" t="s">
        <v>121</v>
      </c>
      <c r="B128" s="27" t="str">
        <f t="shared" si="2"/>
        <v>R</v>
      </c>
      <c r="C128" s="28">
        <v>1</v>
      </c>
      <c r="D128" s="2"/>
      <c r="E128" s="27"/>
      <c r="F128" s="27" t="s">
        <v>17</v>
      </c>
      <c r="G128" s="27"/>
      <c r="H128" s="27"/>
      <c r="I128" s="27"/>
      <c r="J128" s="27"/>
      <c r="K128" s="27"/>
      <c r="L128" s="27"/>
      <c r="M128" s="27"/>
      <c r="N128" s="27"/>
      <c r="O128" s="31" t="s">
        <v>122</v>
      </c>
      <c r="P128" s="3"/>
    </row>
    <row r="129" spans="1:16" s="26" customFormat="1" ht="13.2" x14ac:dyDescent="0.25">
      <c r="A129" s="27" t="str">
        <f>VLOOKUP(UPPER(O129),[1]Items!$A$2:$B$525,2,FALSE)</f>
        <v>N0048</v>
      </c>
      <c r="B129" s="27" t="str">
        <f t="shared" si="2"/>
        <v>D</v>
      </c>
      <c r="C129" s="28"/>
      <c r="D129" s="2"/>
      <c r="E129" s="27"/>
      <c r="F129" s="27"/>
      <c r="G129" s="27">
        <v>1</v>
      </c>
      <c r="H129" s="27"/>
      <c r="I129" s="27"/>
      <c r="J129" s="27"/>
      <c r="K129" s="27"/>
      <c r="L129" s="27"/>
      <c r="M129" s="27" t="str">
        <f>VLOOKUP(UPPER(A129),[1]Items!$B$2:$G$853,6)</f>
        <v>decimal(10,2)</v>
      </c>
      <c r="N129" s="27" t="str">
        <f>IF(B129="D",IF(VLOOKUP(UPPER(A129),[1]Items!$B$2:$H$748,7,FALSE)&lt;&gt;0,VLOOKUP(UPPER(A129),[1]Items!$B$2:$H$748,7,FALSE),""),"")</f>
        <v/>
      </c>
      <c r="O129" s="28" t="s">
        <v>113</v>
      </c>
      <c r="P129" s="3"/>
    </row>
    <row r="130" spans="1:16" s="26" customFormat="1" ht="13.2" x14ac:dyDescent="0.25">
      <c r="A130" s="27" t="str">
        <f>VLOOKUP(UPPER(O130),[1]Items!$A$2:$B$525,2,FALSE)</f>
        <v>N0031</v>
      </c>
      <c r="B130" s="27" t="str">
        <f t="shared" si="2"/>
        <v>D</v>
      </c>
      <c r="C130" s="28"/>
      <c r="D130" s="2"/>
      <c r="E130" s="27"/>
      <c r="F130" s="27"/>
      <c r="G130" s="27">
        <v>1</v>
      </c>
      <c r="H130" s="27"/>
      <c r="I130" s="27"/>
      <c r="J130" s="27"/>
      <c r="K130" s="27"/>
      <c r="L130" s="27"/>
      <c r="M130" s="27" t="str">
        <f>VLOOKUP(UPPER(A130),[1]Items!$B$2:$G$853,6)</f>
        <v>decimal(10,2)</v>
      </c>
      <c r="N130" s="27" t="str">
        <f>IF(B130="D",IF(VLOOKUP(UPPER(A130),[1]Items!$B$2:$H$748,7,FALSE)&lt;&gt;0,VLOOKUP(UPPER(A130),[1]Items!$B$2:$H$748,7,FALSE),""),"")</f>
        <v/>
      </c>
      <c r="O130" s="28" t="s">
        <v>114</v>
      </c>
      <c r="P130" s="3"/>
    </row>
    <row r="131" spans="1:16" s="26" customFormat="1" ht="13.2" x14ac:dyDescent="0.25">
      <c r="A131" s="27" t="str">
        <f>VLOOKUP(UPPER(O131),[1]Items!$A$2:$B$525,2,FALSE)</f>
        <v>N0086</v>
      </c>
      <c r="B131" s="27" t="str">
        <f t="shared" si="2"/>
        <v>D</v>
      </c>
      <c r="C131" s="28"/>
      <c r="D131" s="2"/>
      <c r="E131" s="27"/>
      <c r="F131" s="27"/>
      <c r="G131" s="27">
        <v>1</v>
      </c>
      <c r="H131" s="27"/>
      <c r="I131" s="27"/>
      <c r="J131" s="27"/>
      <c r="K131" s="27"/>
      <c r="L131" s="27"/>
      <c r="M131" s="27" t="str">
        <f>VLOOKUP(UPPER(A131),[1]Items!$B$2:$G$853,6)</f>
        <v>decimal(10,2)</v>
      </c>
      <c r="N131" s="27" t="str">
        <f>IF(B131="D",IF(VLOOKUP(UPPER(A131),[1]Items!$B$2:$H$748,7,FALSE)&lt;&gt;0,VLOOKUP(UPPER(A131),[1]Items!$B$2:$H$748,7,FALSE),""),"")</f>
        <v/>
      </c>
      <c r="O131" s="28" t="s">
        <v>115</v>
      </c>
      <c r="P131" s="3"/>
    </row>
    <row r="132" spans="1:16" s="26" customFormat="1" ht="13.2" x14ac:dyDescent="0.25">
      <c r="A132" s="27" t="str">
        <f>VLOOKUP(UPPER(O132),[1]Items!$A$2:$B$525,2,FALSE)</f>
        <v>N0122</v>
      </c>
      <c r="B132" s="27" t="str">
        <f t="shared" si="2"/>
        <v>D</v>
      </c>
      <c r="C132" s="28"/>
      <c r="D132" s="2"/>
      <c r="E132" s="27"/>
      <c r="F132" s="27"/>
      <c r="G132" s="27">
        <v>1</v>
      </c>
      <c r="H132" s="27"/>
      <c r="I132" s="27"/>
      <c r="J132" s="27"/>
      <c r="K132" s="27"/>
      <c r="L132" s="27"/>
      <c r="M132" s="27" t="str">
        <f>VLOOKUP(UPPER(A132),[1]Items!$B$2:$G$853,6)</f>
        <v>decimal(10,2)</v>
      </c>
      <c r="N132" s="27" t="str">
        <f>IF(B132="D",IF(VLOOKUP(UPPER(A132),[1]Items!$B$2:$H$748,7,FALSE)&lt;&gt;0,VLOOKUP(UPPER(A132),[1]Items!$B$2:$H$748,7,FALSE),""),"")</f>
        <v/>
      </c>
      <c r="O132" s="28" t="s">
        <v>116</v>
      </c>
      <c r="P132" s="3"/>
    </row>
    <row r="133" spans="1:16" s="26" customFormat="1" ht="13.2" x14ac:dyDescent="0.25">
      <c r="A133" s="27" t="str">
        <f>VLOOKUP(UPPER(O133),[1]Items!$A$2:$B$525,2,FALSE)</f>
        <v>N0151</v>
      </c>
      <c r="B133" s="27" t="str">
        <f t="shared" si="2"/>
        <v>D</v>
      </c>
      <c r="C133" s="28"/>
      <c r="D133" s="2"/>
      <c r="E133" s="27"/>
      <c r="F133" s="27"/>
      <c r="G133" s="27">
        <v>1</v>
      </c>
      <c r="H133" s="27"/>
      <c r="I133" s="27"/>
      <c r="J133" s="27"/>
      <c r="K133" s="27"/>
      <c r="L133" s="27"/>
      <c r="M133" s="27" t="str">
        <f>VLOOKUP(UPPER(A133),[1]Items!$B$2:$G$853,6)</f>
        <v>decimal(10,2)</v>
      </c>
      <c r="N133" s="27" t="str">
        <f>IF(B133="D",IF(VLOOKUP(UPPER(A133),[1]Items!$B$2:$H$748,7,FALSE)&lt;&gt;0,VLOOKUP(UPPER(A133),[1]Items!$B$2:$H$748,7,FALSE),""),"")</f>
        <v/>
      </c>
      <c r="O133" s="28" t="s">
        <v>117</v>
      </c>
      <c r="P133" s="3"/>
    </row>
    <row r="134" spans="1:16" s="26" customFormat="1" ht="13.2" x14ac:dyDescent="0.25">
      <c r="A134" s="27" t="str">
        <f>VLOOKUP(UPPER(O134),[1]Items!$A$2:$B$525,2,FALSE)</f>
        <v>N0194</v>
      </c>
      <c r="B134" s="27" t="str">
        <f t="shared" si="2"/>
        <v>D</v>
      </c>
      <c r="C134" s="28"/>
      <c r="D134" s="2"/>
      <c r="E134" s="27"/>
      <c r="F134" s="27"/>
      <c r="G134" s="27">
        <v>1</v>
      </c>
      <c r="H134" s="27"/>
      <c r="I134" s="27"/>
      <c r="J134" s="27"/>
      <c r="K134" s="27"/>
      <c r="L134" s="27"/>
      <c r="M134" s="27" t="str">
        <f>VLOOKUP(UPPER(A134),[1]Items!$B$2:$G$853,6)</f>
        <v>decimal(10,2)</v>
      </c>
      <c r="N134" s="27" t="str">
        <f>IF(B134="D",IF(VLOOKUP(UPPER(A134),[1]Items!$B$2:$H$748,7,FALSE)&lt;&gt;0,VLOOKUP(UPPER(A134),[1]Items!$B$2:$H$748,7,FALSE),""),"")</f>
        <v/>
      </c>
      <c r="O134" s="28" t="s">
        <v>118</v>
      </c>
      <c r="P134" s="3"/>
    </row>
    <row r="135" spans="1:16" s="26" customFormat="1" ht="13.2" x14ac:dyDescent="0.25">
      <c r="A135" s="27" t="str">
        <f>VLOOKUP(UPPER(O135),[1]Items!$A$2:$B$825,2,FALSE)</f>
        <v>N0593</v>
      </c>
      <c r="B135" s="27" t="str">
        <f t="shared" si="2"/>
        <v>D</v>
      </c>
      <c r="C135" s="28"/>
      <c r="D135" s="27"/>
      <c r="E135" s="27"/>
      <c r="F135" s="27"/>
      <c r="G135" s="27" t="s">
        <v>59</v>
      </c>
      <c r="H135" s="27"/>
      <c r="I135" s="27"/>
      <c r="J135" s="27"/>
      <c r="K135" s="27"/>
      <c r="L135" s="27"/>
      <c r="M135" s="27" t="str">
        <f>VLOOKUP(UPPER(A135),[1]Items!$B$2:$G$853,6)</f>
        <v>decimal(10,2)</v>
      </c>
      <c r="N135" s="27"/>
      <c r="O135" s="28" t="s">
        <v>333</v>
      </c>
      <c r="P135" s="3" t="s">
        <v>325</v>
      </c>
    </row>
    <row r="136" spans="1:16" s="26" customFormat="1" ht="13.2" x14ac:dyDescent="0.25">
      <c r="A136" s="27" t="str">
        <f>VLOOKUP(UPPER(O136),[1]Items!$A$2:$B$825,2,FALSE)</f>
        <v>N0594</v>
      </c>
      <c r="B136" s="27" t="str">
        <f t="shared" si="2"/>
        <v>D</v>
      </c>
      <c r="C136" s="28"/>
      <c r="D136" s="27"/>
      <c r="E136" s="27"/>
      <c r="F136" s="27"/>
      <c r="G136" s="27" t="s">
        <v>59</v>
      </c>
      <c r="H136" s="27"/>
      <c r="I136" s="27"/>
      <c r="J136" s="27"/>
      <c r="K136" s="27"/>
      <c r="L136" s="27"/>
      <c r="M136" s="27" t="str">
        <f>VLOOKUP(UPPER(A136),[1]Items!$B$2:$G$853,6)</f>
        <v>decimal(10,2)</v>
      </c>
      <c r="N136" s="27"/>
      <c r="O136" s="28" t="s">
        <v>334</v>
      </c>
      <c r="P136" s="3" t="s">
        <v>325</v>
      </c>
    </row>
    <row r="137" spans="1:16" s="26" customFormat="1" ht="13.2" x14ac:dyDescent="0.25">
      <c r="A137" s="27" t="s">
        <v>123</v>
      </c>
      <c r="B137" s="27" t="str">
        <f t="shared" si="2"/>
        <v>R</v>
      </c>
      <c r="C137" s="28">
        <v>1</v>
      </c>
      <c r="D137" s="2"/>
      <c r="E137" s="27"/>
      <c r="F137" s="27" t="s">
        <v>17</v>
      </c>
      <c r="G137" s="27"/>
      <c r="H137" s="27"/>
      <c r="I137" s="27"/>
      <c r="J137" s="27"/>
      <c r="K137" s="27"/>
      <c r="L137" s="27"/>
      <c r="M137" s="27"/>
      <c r="N137" s="27"/>
      <c r="O137" s="31" t="s">
        <v>124</v>
      </c>
      <c r="P137" s="3"/>
    </row>
    <row r="138" spans="1:16" s="26" customFormat="1" ht="13.2" x14ac:dyDescent="0.25">
      <c r="A138" s="27" t="str">
        <f>VLOOKUP(UPPER(O138),[1]Items!$A$2:$B$525,2,FALSE)</f>
        <v>N0172</v>
      </c>
      <c r="B138" s="27" t="str">
        <f t="shared" si="2"/>
        <v>D</v>
      </c>
      <c r="C138" s="28"/>
      <c r="D138" s="2"/>
      <c r="E138" s="27"/>
      <c r="F138" s="27"/>
      <c r="G138" s="2">
        <v>1</v>
      </c>
      <c r="H138" s="27"/>
      <c r="I138" s="27"/>
      <c r="J138" s="27"/>
      <c r="K138" s="27"/>
      <c r="L138" s="27"/>
      <c r="M138" s="27" t="str">
        <f>VLOOKUP(UPPER(A138),[1]Items!$B$2:$G$853,6)</f>
        <v>decimal(10,2)</v>
      </c>
      <c r="N138" s="27" t="str">
        <f>IF(B138="D",IF(VLOOKUP(UPPER(A138),[1]Items!$B$2:$H$748,7,FALSE)&lt;&gt;0,VLOOKUP(UPPER(A138),[1]Items!$B$2:$H$748,7,FALSE),""),"")</f>
        <v/>
      </c>
      <c r="O138" s="28" t="s">
        <v>125</v>
      </c>
      <c r="P138" s="3"/>
    </row>
    <row r="139" spans="1:16" s="26" customFormat="1" ht="13.2" x14ac:dyDescent="0.25">
      <c r="A139" s="27" t="str">
        <f>VLOOKUP(UPPER(O139),[1]Items!$A$2:$B$825,2,FALSE)</f>
        <v>N0591</v>
      </c>
      <c r="B139" s="27" t="str">
        <f t="shared" si="2"/>
        <v>D</v>
      </c>
      <c r="C139" s="28"/>
      <c r="D139" s="2"/>
      <c r="E139" s="27"/>
      <c r="F139" s="27"/>
      <c r="G139" s="2">
        <v>1</v>
      </c>
      <c r="H139" s="27"/>
      <c r="I139" s="27"/>
      <c r="J139" s="27"/>
      <c r="K139" s="27"/>
      <c r="L139" s="27"/>
      <c r="M139" s="27" t="str">
        <f>VLOOKUP(UPPER(A139),[1]Items!$B$2:$G$853,6)</f>
        <v>decimal(10,2)</v>
      </c>
      <c r="N139" s="27" t="str">
        <f>IF(B139="D",IF(VLOOKUP(UPPER(A139),[1]Items!$B$2:$H$748,7,FALSE)&lt;&gt;0,VLOOKUP(UPPER(A139),[1]Items!$B$2:$H$748,7,FALSE),""),"")</f>
        <v/>
      </c>
      <c r="O139" s="28" t="s">
        <v>335</v>
      </c>
      <c r="P139" s="3"/>
    </row>
    <row r="140" spans="1:16" s="26" customFormat="1" ht="13.2" x14ac:dyDescent="0.25">
      <c r="A140" s="27" t="str">
        <f>VLOOKUP(UPPER(O140),[1]Items!$A$2:$B$525,2,FALSE)</f>
        <v>N0124</v>
      </c>
      <c r="B140" s="27" t="str">
        <f t="shared" si="2"/>
        <v>D</v>
      </c>
      <c r="C140" s="28"/>
      <c r="D140" s="2"/>
      <c r="E140" s="27"/>
      <c r="F140" s="27"/>
      <c r="G140" s="2">
        <v>1</v>
      </c>
      <c r="H140" s="27"/>
      <c r="I140" s="27"/>
      <c r="J140" s="27"/>
      <c r="K140" s="27"/>
      <c r="L140" s="27"/>
      <c r="M140" s="27" t="str">
        <f>VLOOKUP(UPPER(A140),[1]Items!$B$2:$G$853,6)</f>
        <v>decimal(10,5)</v>
      </c>
      <c r="N140" s="27" t="str">
        <f>IF(B140="D",IF(VLOOKUP(UPPER(A140),[1]Items!$B$2:$H$748,7,FALSE)&lt;&gt;0,VLOOKUP(UPPER(A140),[1]Items!$B$2:$H$748,7,FALSE),""),"")</f>
        <v/>
      </c>
      <c r="O140" s="28" t="s">
        <v>65</v>
      </c>
      <c r="P140" s="3"/>
    </row>
    <row r="141" spans="1:16" s="26" customFormat="1" ht="13.2" x14ac:dyDescent="0.25">
      <c r="A141" s="27" t="str">
        <f>VLOOKUP(UPPER(O141),[1]Items!$A$2:$B$525,2,FALSE)</f>
        <v>N0125</v>
      </c>
      <c r="B141" s="27" t="str">
        <f t="shared" si="2"/>
        <v>D</v>
      </c>
      <c r="C141" s="28"/>
      <c r="D141" s="2"/>
      <c r="E141" s="27"/>
      <c r="F141" s="27"/>
      <c r="G141" s="2">
        <v>1</v>
      </c>
      <c r="H141" s="27"/>
      <c r="I141" s="27"/>
      <c r="J141" s="27"/>
      <c r="K141" s="27"/>
      <c r="L141" s="27"/>
      <c r="M141" s="27" t="str">
        <f>VLOOKUP(UPPER(A141),[1]Items!$B$2:$G$853,6)</f>
        <v>decimal(10,5)</v>
      </c>
      <c r="N141" s="27" t="str">
        <f>IF(B141="D",IF(VLOOKUP(UPPER(A141),[1]Items!$B$2:$H$748,7,FALSE)&lt;&gt;0,VLOOKUP(UPPER(A141),[1]Items!$B$2:$H$748,7,FALSE),""),"")</f>
        <v/>
      </c>
      <c r="O141" s="28" t="s">
        <v>66</v>
      </c>
      <c r="P141" s="3"/>
    </row>
    <row r="142" spans="1:16" s="26" customFormat="1" ht="13.2" x14ac:dyDescent="0.25">
      <c r="A142" s="27" t="str">
        <f>VLOOKUP(UPPER(O142),[1]Items!$A$2:$B$525,2,FALSE)</f>
        <v>N0212</v>
      </c>
      <c r="B142" s="27" t="str">
        <f t="shared" si="2"/>
        <v>D</v>
      </c>
      <c r="C142" s="28"/>
      <c r="D142" s="2"/>
      <c r="E142" s="27"/>
      <c r="F142" s="27"/>
      <c r="G142" s="2">
        <v>1</v>
      </c>
      <c r="H142" s="27"/>
      <c r="I142" s="27"/>
      <c r="J142" s="27"/>
      <c r="K142" s="27"/>
      <c r="L142" s="27"/>
      <c r="M142" s="27" t="str">
        <f>VLOOKUP(UPPER(A142),[1]Items!$B$2:$G$853,6)</f>
        <v>decimal(10,5)</v>
      </c>
      <c r="N142" s="27" t="str">
        <f>IF(B142="D",IF(VLOOKUP(UPPER(A142),[1]Items!$B$2:$H$748,7,FALSE)&lt;&gt;0,VLOOKUP(UPPER(A142),[1]Items!$B$2:$H$748,7,FALSE),""),"")</f>
        <v/>
      </c>
      <c r="O142" s="28" t="s">
        <v>56</v>
      </c>
      <c r="P142" s="3"/>
    </row>
    <row r="143" spans="1:16" s="26" customFormat="1" ht="13.2" x14ac:dyDescent="0.25">
      <c r="A143" s="27" t="str">
        <f>VLOOKUP(UPPER(O143),[1]Items!$A$2:$B$525,2,FALSE)</f>
        <v>N0215</v>
      </c>
      <c r="B143" s="27" t="str">
        <f t="shared" si="2"/>
        <v>D</v>
      </c>
      <c r="C143" s="28"/>
      <c r="D143" s="2"/>
      <c r="E143" s="27"/>
      <c r="F143" s="27"/>
      <c r="G143" s="2">
        <v>1</v>
      </c>
      <c r="H143" s="27"/>
      <c r="I143" s="27"/>
      <c r="J143" s="27"/>
      <c r="K143" s="27"/>
      <c r="L143" s="27"/>
      <c r="M143" s="27" t="str">
        <f>VLOOKUP(UPPER(A143),[1]Items!$B$2:$G$853,6)</f>
        <v>decimal(10,5)</v>
      </c>
      <c r="N143" s="27" t="str">
        <f>IF(B143="D",IF(VLOOKUP(UPPER(A143),[1]Items!$B$2:$H$748,7,FALSE)&lt;&gt;0,VLOOKUP(UPPER(A143),[1]Items!$B$2:$H$748,7,FALSE),""),"")</f>
        <v/>
      </c>
      <c r="O143" s="28" t="s">
        <v>58</v>
      </c>
      <c r="P143" s="3"/>
    </row>
    <row r="144" spans="1:16" s="26" customFormat="1" ht="13.2" x14ac:dyDescent="0.25">
      <c r="A144" s="27" t="str">
        <f>VLOOKUP(UPPER(O144),[1]Items!$A$2:$B$525,2,FALSE)</f>
        <v>N0439</v>
      </c>
      <c r="B144" s="27" t="str">
        <f t="shared" si="2"/>
        <v>D</v>
      </c>
      <c r="C144" s="28"/>
      <c r="D144" s="2"/>
      <c r="E144" s="27"/>
      <c r="F144" s="27"/>
      <c r="G144" s="2">
        <v>1</v>
      </c>
      <c r="H144" s="27"/>
      <c r="I144" s="27"/>
      <c r="J144" s="27"/>
      <c r="K144" s="27"/>
      <c r="L144" s="27"/>
      <c r="M144" s="27" t="str">
        <f>VLOOKUP(UPPER(A144),[1]Items!$B$2:$G$853,6)</f>
        <v>text(2)</v>
      </c>
      <c r="N144" s="27" t="str">
        <f>IF(B144="D",IF(VLOOKUP(UPPER(A144),[1]Items!$B$2:$H$748,7,FALSE)&lt;&gt;0,VLOOKUP(UPPER(A144),[1]Items!$B$2:$H$748,7,FALSE),""),"")</f>
        <v>Price Derivation Code</v>
      </c>
      <c r="O144" s="28" t="s">
        <v>60</v>
      </c>
      <c r="P144" s="3"/>
    </row>
    <row r="145" spans="1:16" s="26" customFormat="1" ht="13.2" x14ac:dyDescent="0.25">
      <c r="A145" s="27" t="str">
        <f>VLOOKUP(UPPER(O145),[1]Items!$A$2:$B$525,2,FALSE)</f>
        <v>N0333</v>
      </c>
      <c r="B145" s="27" t="str">
        <f t="shared" si="2"/>
        <v>D</v>
      </c>
      <c r="C145" s="28"/>
      <c r="D145" s="2"/>
      <c r="E145" s="27"/>
      <c r="F145" s="27"/>
      <c r="G145" s="2">
        <v>1</v>
      </c>
      <c r="H145" s="27"/>
      <c r="I145" s="27"/>
      <c r="J145" s="27"/>
      <c r="K145" s="27"/>
      <c r="L145" s="27"/>
      <c r="M145" s="27" t="str">
        <f>VLOOKUP(UPPER(A145),[1]Items!$B$2:$G$853,6)</f>
        <v>decimal(10,2)</v>
      </c>
      <c r="N145" s="27" t="str">
        <f>IF(B145="D",IF(VLOOKUP(UPPER(A145),[1]Items!$B$2:$H$748,7,FALSE)&lt;&gt;0,VLOOKUP(UPPER(A145),[1]Items!$B$2:$H$748,7,FALSE),""),"")</f>
        <v/>
      </c>
      <c r="O145" s="28" t="s">
        <v>126</v>
      </c>
      <c r="P145" s="3"/>
    </row>
    <row r="146" spans="1:16" s="26" customFormat="1" ht="13.2" x14ac:dyDescent="0.25">
      <c r="A146" s="27" t="str">
        <f>VLOOKUP(UPPER(O146),[1]Items!$A$2:$B$525,2,FALSE)</f>
        <v>N0225</v>
      </c>
      <c r="B146" s="27" t="str">
        <f t="shared" si="2"/>
        <v>D</v>
      </c>
      <c r="C146" s="28"/>
      <c r="D146" s="2"/>
      <c r="E146" s="27"/>
      <c r="F146" s="27"/>
      <c r="G146" s="2">
        <v>1</v>
      </c>
      <c r="H146" s="27"/>
      <c r="I146" s="27"/>
      <c r="J146" s="27"/>
      <c r="K146" s="27"/>
      <c r="L146" s="27"/>
      <c r="M146" s="27" t="str">
        <f>VLOOKUP(UPPER(A146),[1]Items!$B$2:$G$853,6)</f>
        <v>decimal(10,2)</v>
      </c>
      <c r="N146" s="27" t="str">
        <f>IF(B146="D",IF(VLOOKUP(UPPER(A146),[1]Items!$B$2:$H$748,7,FALSE)&lt;&gt;0,VLOOKUP(UPPER(A146),[1]Items!$B$2:$H$748,7,FALSE),""),"")</f>
        <v/>
      </c>
      <c r="O146" s="28" t="s">
        <v>127</v>
      </c>
      <c r="P146" s="3"/>
    </row>
    <row r="147" spans="1:16" s="26" customFormat="1" ht="13.2" x14ac:dyDescent="0.25">
      <c r="A147" s="27" t="str">
        <f>VLOOKUP(UPPER(O147),[1]Items!$A$2:$B$525,2,FALSE)</f>
        <v>N0228</v>
      </c>
      <c r="B147" s="27" t="str">
        <f t="shared" si="2"/>
        <v>D</v>
      </c>
      <c r="C147" s="28"/>
      <c r="D147" s="2"/>
      <c r="E147" s="27"/>
      <c r="F147" s="27"/>
      <c r="G147" s="2">
        <v>1</v>
      </c>
      <c r="H147" s="27"/>
      <c r="I147" s="27"/>
      <c r="J147" s="27"/>
      <c r="K147" s="27"/>
      <c r="L147" s="27"/>
      <c r="M147" s="27" t="str">
        <f>VLOOKUP(UPPER(A147),[1]Items!$B$2:$G$853,6)</f>
        <v>decimal(10,2)</v>
      </c>
      <c r="N147" s="27" t="str">
        <f>IF(B147="D",IF(VLOOKUP(UPPER(A147),[1]Items!$B$2:$H$748,7,FALSE)&lt;&gt;0,VLOOKUP(UPPER(A147),[1]Items!$B$2:$H$748,7,FALSE),""),"")</f>
        <v/>
      </c>
      <c r="O147" s="28" t="s">
        <v>128</v>
      </c>
      <c r="P147" s="3"/>
    </row>
    <row r="148" spans="1:16" s="26" customFormat="1" ht="13.2" x14ac:dyDescent="0.25">
      <c r="A148" s="27" t="str">
        <f>VLOOKUP(UPPER(O148),[1]Items!$A$2:$B$525,2,FALSE)</f>
        <v>N0216</v>
      </c>
      <c r="B148" s="2" t="s">
        <v>18</v>
      </c>
      <c r="C148" s="2"/>
      <c r="D148" s="2"/>
      <c r="E148" s="2"/>
      <c r="F148" s="2"/>
      <c r="G148" s="2">
        <v>1</v>
      </c>
      <c r="H148" s="2"/>
      <c r="I148" s="2"/>
      <c r="J148" s="2"/>
      <c r="K148" s="2"/>
      <c r="L148" s="2"/>
      <c r="M148" s="27" t="str">
        <f>VLOOKUP(UPPER(A148),[1]Items!$B$2:$G$853,6)</f>
        <v>decimal(10,3)</v>
      </c>
      <c r="N148" s="27" t="str">
        <f>IF(B148="D",IF(VLOOKUP(UPPER(A148),[1]Items!$B$2:$H$748,7,FALSE)&lt;&gt;0,VLOOKUP(UPPER(A148),[1]Items!$B$2:$H$748,7,FALSE),""),"")</f>
        <v/>
      </c>
      <c r="O148" s="28" t="s">
        <v>129</v>
      </c>
      <c r="P148" s="3"/>
    </row>
    <row r="149" spans="1:16" s="26" customFormat="1" ht="13.2" x14ac:dyDescent="0.25">
      <c r="A149" s="27" t="str">
        <f>VLOOKUP(UPPER(O149),[1]Items!$A$2:$B$525,2,FALSE)</f>
        <v>N0386</v>
      </c>
      <c r="B149" s="27" t="str">
        <f>IF(LEN(M149)&gt;0,"D",IF(LEN(A149)=5,"F",IF(LEN(A149)=3,"R"," ")))</f>
        <v>D</v>
      </c>
      <c r="C149" s="28"/>
      <c r="D149" s="2"/>
      <c r="E149" s="27"/>
      <c r="F149" s="27"/>
      <c r="G149" s="2" t="s">
        <v>59</v>
      </c>
      <c r="H149" s="27"/>
      <c r="I149" s="27"/>
      <c r="J149" s="27"/>
      <c r="K149" s="27"/>
      <c r="L149" s="27"/>
      <c r="M149" s="27" t="str">
        <f>VLOOKUP(UPPER(A149),[1]Items!$B$2:$G$853,6)</f>
        <v>decimal(10,3)</v>
      </c>
      <c r="N149" s="27" t="str">
        <f>IF(B149="D",IF(VLOOKUP(UPPER(A149),[1]Items!$B$2:$H$748,7,FALSE)&lt;&gt;0,VLOOKUP(UPPER(A149),[1]Items!$B$2:$H$748,7,FALSE),""),"")</f>
        <v/>
      </c>
      <c r="O149" s="2" t="s">
        <v>130</v>
      </c>
      <c r="P149" s="3" t="s">
        <v>246</v>
      </c>
    </row>
    <row r="150" spans="1:16" s="26" customFormat="1" ht="13.2" x14ac:dyDescent="0.25">
      <c r="A150" s="27" t="str">
        <f>VLOOKUP(UPPER(O150),[1]Items!$A$2:$B$525,2,FALSE)</f>
        <v>N0393</v>
      </c>
      <c r="B150" s="27" t="str">
        <f>IF(LEN(M150)&gt;0,"D",IF(LEN(A150)=5,"F",IF(LEN(A150)=3,"R"," ")))</f>
        <v>D</v>
      </c>
      <c r="C150" s="28"/>
      <c r="D150" s="2"/>
      <c r="E150" s="27"/>
      <c r="F150" s="27"/>
      <c r="G150" s="2">
        <v>1</v>
      </c>
      <c r="H150" s="27"/>
      <c r="I150" s="27"/>
      <c r="J150" s="27"/>
      <c r="K150" s="27"/>
      <c r="L150" s="27"/>
      <c r="M150" s="27" t="str">
        <f>VLOOKUP(UPPER(A150),[1]Items!$B$2:$G$853,6)</f>
        <v>decimal(10,3)</v>
      </c>
      <c r="N150" s="27" t="str">
        <f>IF(B150="D",IF(VLOOKUP(UPPER(A150),[1]Items!$B$2:$H$748,7,FALSE)&lt;&gt;0,VLOOKUP(UPPER(A150),[1]Items!$B$2:$H$748,7,FALSE),""),"")</f>
        <v/>
      </c>
      <c r="O150" s="2" t="s">
        <v>131</v>
      </c>
      <c r="P150" s="3"/>
    </row>
    <row r="151" spans="1:16" s="26" customFormat="1" ht="13.2" x14ac:dyDescent="0.25">
      <c r="A151" s="27" t="str">
        <f>VLOOKUP(UPPER(O151),[1]Items!$A$2:$B$525,2,FALSE)</f>
        <v>N0224</v>
      </c>
      <c r="B151" s="27" t="str">
        <f>IF(LEN(M151)&gt;0,"D",IF(LEN(A151)=5,"F",IF(LEN(A151)=3,"R"," ")))</f>
        <v>D</v>
      </c>
      <c r="C151" s="28"/>
      <c r="D151" s="2"/>
      <c r="E151" s="27"/>
      <c r="F151" s="27"/>
      <c r="G151" s="2">
        <v>1</v>
      </c>
      <c r="H151" s="27"/>
      <c r="I151" s="27"/>
      <c r="J151" s="27"/>
      <c r="K151" s="27"/>
      <c r="L151" s="27"/>
      <c r="M151" s="27" t="str">
        <f>VLOOKUP(UPPER(A151),[1]Items!$B$2:$G$853,6)</f>
        <v>decimal(10,3)</v>
      </c>
      <c r="N151" s="27" t="str">
        <f>IF(B151="D",IF(VLOOKUP(UPPER(A151),[1]Items!$B$2:$H$748,7,FALSE)&lt;&gt;0,VLOOKUP(UPPER(A151),[1]Items!$B$2:$H$748,7,FALSE),""),"")</f>
        <v/>
      </c>
      <c r="O151" s="28" t="s">
        <v>132</v>
      </c>
      <c r="P151" s="3"/>
    </row>
    <row r="152" spans="1:16" s="26" customFormat="1" ht="13.2" x14ac:dyDescent="0.25">
      <c r="A152" s="27" t="str">
        <f>VLOOKUP(UPPER(O152),[1]Items!$A$2:$B$748,2,FALSE)</f>
        <v>N0428</v>
      </c>
      <c r="B152" s="27" t="str">
        <f>IF(LEN(M152)&gt;0,"D",IF(LEN(A152)=5,"F",IF(LEN(A152)=3,"R"," ")))</f>
        <v>D</v>
      </c>
      <c r="C152" s="28"/>
      <c r="D152" s="2"/>
      <c r="E152" s="27"/>
      <c r="F152" s="27"/>
      <c r="G152" s="2" t="s">
        <v>59</v>
      </c>
      <c r="H152" s="27"/>
      <c r="I152" s="27"/>
      <c r="J152" s="27"/>
      <c r="K152" s="27"/>
      <c r="L152" s="27"/>
      <c r="M152" s="27" t="str">
        <f>VLOOKUP(UPPER(A152),[1]Items!$B$2:$G$853,6)</f>
        <v>decimal(10,3)</v>
      </c>
      <c r="N152" s="27"/>
      <c r="O152" s="28" t="s">
        <v>133</v>
      </c>
      <c r="P152" s="3" t="s">
        <v>246</v>
      </c>
    </row>
    <row r="153" spans="1:16" s="26" customFormat="1" ht="13.2" x14ac:dyDescent="0.25">
      <c r="A153" s="27" t="str">
        <f>VLOOKUP(UPPER(O153),[1]Items!$A$2:$B$748,2,FALSE)</f>
        <v>N0217</v>
      </c>
      <c r="B153" s="2" t="s">
        <v>18</v>
      </c>
      <c r="C153" s="2"/>
      <c r="D153" s="2"/>
      <c r="E153" s="2"/>
      <c r="F153" s="2"/>
      <c r="G153" s="2">
        <v>1</v>
      </c>
      <c r="H153" s="2"/>
      <c r="I153" s="2"/>
      <c r="J153" s="2"/>
      <c r="K153" s="2"/>
      <c r="L153" s="2"/>
      <c r="M153" s="27" t="str">
        <f>VLOOKUP(UPPER(A153),[1]Items!$B$2:$G$853,6)</f>
        <v>decimal(10,3)</v>
      </c>
      <c r="N153" s="27" t="str">
        <f>IF(B153="D",IF(VLOOKUP(UPPER(A153),[1]Items!$B$2:$H$748,7,FALSE)&lt;&gt;0,VLOOKUP(UPPER(A153),[1]Items!$B$2:$H$748,7,FALSE),""),"")</f>
        <v/>
      </c>
      <c r="O153" s="28" t="s">
        <v>247</v>
      </c>
      <c r="P153" s="3"/>
    </row>
    <row r="154" spans="1:16" s="26" customFormat="1" ht="13.2" x14ac:dyDescent="0.25">
      <c r="A154" s="27" t="str">
        <f>VLOOKUP(UPPER(O154),[1]Items!$A$2:$B$748,2,FALSE)</f>
        <v>N0429</v>
      </c>
      <c r="B154" s="27" t="str">
        <f t="shared" ref="B154:B216" si="3">IF(LEN(M154)&gt;0,"D",IF(LEN(A154)=5,"F",IF(LEN(A154)=3,"R"," ")))</f>
        <v>D</v>
      </c>
      <c r="C154" s="28"/>
      <c r="D154" s="2"/>
      <c r="E154" s="27"/>
      <c r="F154" s="27"/>
      <c r="G154" s="2" t="s">
        <v>59</v>
      </c>
      <c r="H154" s="27"/>
      <c r="I154" s="27"/>
      <c r="J154" s="27"/>
      <c r="K154" s="27"/>
      <c r="L154" s="27"/>
      <c r="M154" s="27" t="str">
        <f>VLOOKUP(UPPER(A154),[1]Items!$B$2:$G$853,6)</f>
        <v>decimal(10,3)</v>
      </c>
      <c r="N154" s="27"/>
      <c r="O154" s="28" t="s">
        <v>134</v>
      </c>
      <c r="P154" s="3" t="s">
        <v>246</v>
      </c>
    </row>
    <row r="155" spans="1:16" s="26" customFormat="1" ht="13.2" x14ac:dyDescent="0.25">
      <c r="A155" s="27" t="str">
        <f>VLOOKUP(UPPER(O155),[1]Items!$A$2:$B$748,2,FALSE)</f>
        <v>N0430</v>
      </c>
      <c r="B155" s="27" t="str">
        <f t="shared" si="3"/>
        <v>D</v>
      </c>
      <c r="C155" s="28"/>
      <c r="D155" s="2"/>
      <c r="E155" s="27"/>
      <c r="F155" s="27"/>
      <c r="G155" s="2">
        <v>1</v>
      </c>
      <c r="H155" s="27"/>
      <c r="I155" s="27"/>
      <c r="J155" s="27"/>
      <c r="K155" s="27"/>
      <c r="L155" s="27"/>
      <c r="M155" s="27" t="str">
        <f>VLOOKUP(UPPER(A155),[1]Items!$B$2:$G$853,6)</f>
        <v>decimal(10,3)</v>
      </c>
      <c r="N155" s="27"/>
      <c r="O155" s="28" t="s">
        <v>135</v>
      </c>
      <c r="P155" s="3"/>
    </row>
    <row r="156" spans="1:16" s="26" customFormat="1" ht="13.2" x14ac:dyDescent="0.25">
      <c r="A156" s="27" t="str">
        <f>VLOOKUP(UPPER(O156),[1]Items!$A$2:$B$748,2,FALSE)</f>
        <v>N0431</v>
      </c>
      <c r="B156" s="27" t="str">
        <f t="shared" si="3"/>
        <v>D</v>
      </c>
      <c r="C156" s="28"/>
      <c r="D156" s="2"/>
      <c r="E156" s="27"/>
      <c r="F156" s="27"/>
      <c r="G156" s="2">
        <v>1</v>
      </c>
      <c r="H156" s="27"/>
      <c r="I156" s="27"/>
      <c r="J156" s="27"/>
      <c r="K156" s="27"/>
      <c r="L156" s="27"/>
      <c r="M156" s="27" t="str">
        <f>VLOOKUP(UPPER(A156),[1]Items!$B$2:$G$853,6)</f>
        <v>decimal(10,3)</v>
      </c>
      <c r="N156" s="27"/>
      <c r="O156" s="28" t="s">
        <v>68</v>
      </c>
      <c r="P156" s="3"/>
    </row>
    <row r="157" spans="1:16" s="26" customFormat="1" ht="13.2" x14ac:dyDescent="0.25">
      <c r="A157" s="27" t="str">
        <f>VLOOKUP(UPPER(O157),[1]Items!$A$2:$B$748,2,FALSE)</f>
        <v>N0432</v>
      </c>
      <c r="B157" s="27" t="str">
        <f t="shared" si="3"/>
        <v>D</v>
      </c>
      <c r="C157" s="28"/>
      <c r="D157" s="2"/>
      <c r="E157" s="27"/>
      <c r="F157" s="27"/>
      <c r="G157" s="2" t="s">
        <v>59</v>
      </c>
      <c r="H157" s="27"/>
      <c r="I157" s="27"/>
      <c r="J157" s="27"/>
      <c r="K157" s="27"/>
      <c r="L157" s="27"/>
      <c r="M157" s="27" t="str">
        <f>VLOOKUP(UPPER(A157),[1]Items!$B$2:$G$853,6)</f>
        <v>decimal(10,3)</v>
      </c>
      <c r="N157" s="27"/>
      <c r="O157" s="28" t="s">
        <v>136</v>
      </c>
      <c r="P157" s="3" t="s">
        <v>246</v>
      </c>
    </row>
    <row r="158" spans="1:16" s="26" customFormat="1" ht="13.2" x14ac:dyDescent="0.25">
      <c r="A158" s="27" t="str">
        <f>VLOOKUP(UPPER(O158),[1]Items!$A$2:$B$748,2,FALSE)</f>
        <v>N0433</v>
      </c>
      <c r="B158" s="27" t="str">
        <f t="shared" si="3"/>
        <v>D</v>
      </c>
      <c r="C158" s="28"/>
      <c r="D158" s="2"/>
      <c r="E158" s="27"/>
      <c r="F158" s="27"/>
      <c r="G158" s="2" t="s">
        <v>59</v>
      </c>
      <c r="H158" s="27"/>
      <c r="I158" s="27"/>
      <c r="J158" s="27"/>
      <c r="K158" s="27"/>
      <c r="L158" s="27"/>
      <c r="M158" s="27" t="str">
        <f>VLOOKUP(UPPER(A158),[1]Items!$B$2:$G$853,6)</f>
        <v>decimal(10,3)</v>
      </c>
      <c r="N158" s="27"/>
      <c r="O158" s="28" t="s">
        <v>137</v>
      </c>
      <c r="P158" s="3" t="s">
        <v>246</v>
      </c>
    </row>
    <row r="159" spans="1:16" s="26" customFormat="1" ht="13.2" x14ac:dyDescent="0.25">
      <c r="A159" s="27" t="str">
        <f>VLOOKUP(UPPER(O159),[1]Items!$A$2:$B$525,2,FALSE)</f>
        <v>N0387</v>
      </c>
      <c r="B159" s="27" t="str">
        <f t="shared" si="3"/>
        <v>D</v>
      </c>
      <c r="C159" s="28"/>
      <c r="D159" s="2"/>
      <c r="E159" s="27"/>
      <c r="F159" s="27"/>
      <c r="G159" s="2" t="s">
        <v>59</v>
      </c>
      <c r="H159" s="27"/>
      <c r="I159" s="27"/>
      <c r="J159" s="27"/>
      <c r="K159" s="27"/>
      <c r="L159" s="27"/>
      <c r="M159" s="27" t="str">
        <f>VLOOKUP(UPPER(A159),[1]Items!$B$2:$G$853,6)</f>
        <v>decimal(10,3)</v>
      </c>
      <c r="N159" s="27" t="str">
        <f>IF(B159="D",IF(VLOOKUP(UPPER(A159),[1]Items!$B$2:$H$748,7,FALSE)&lt;&gt;0,VLOOKUP(UPPER(A159),[1]Items!$B$2:$H$748,7,FALSE),""),"")</f>
        <v/>
      </c>
      <c r="O159" s="2" t="s">
        <v>138</v>
      </c>
      <c r="P159" s="3" t="s">
        <v>246</v>
      </c>
    </row>
    <row r="160" spans="1:16" s="26" customFormat="1" ht="13.2" x14ac:dyDescent="0.25">
      <c r="A160" s="27" t="str">
        <f>VLOOKUP(UPPER(O160),[1]Items!$A$2:$B$525,2,FALSE)</f>
        <v>N0394</v>
      </c>
      <c r="B160" s="27" t="str">
        <f t="shared" si="3"/>
        <v>D</v>
      </c>
      <c r="C160" s="28"/>
      <c r="D160" s="2"/>
      <c r="E160" s="27"/>
      <c r="F160" s="27"/>
      <c r="G160" s="2">
        <v>1</v>
      </c>
      <c r="H160" s="27"/>
      <c r="I160" s="27"/>
      <c r="J160" s="27"/>
      <c r="K160" s="27"/>
      <c r="L160" s="27"/>
      <c r="M160" s="27" t="str">
        <f>VLOOKUP(UPPER(A160),[1]Items!$B$2:$G$853,6)</f>
        <v>decimal(10,3)</v>
      </c>
      <c r="N160" s="27" t="str">
        <f>IF(B160="D",IF(VLOOKUP(UPPER(A160),[1]Items!$B$2:$H$748,7,FALSE)&lt;&gt;0,VLOOKUP(UPPER(A160),[1]Items!$B$2:$H$748,7,FALSE),""),"")</f>
        <v/>
      </c>
      <c r="O160" s="2" t="s">
        <v>139</v>
      </c>
      <c r="P160" s="3"/>
    </row>
    <row r="161" spans="1:16" s="26" customFormat="1" ht="13.2" x14ac:dyDescent="0.25">
      <c r="A161" s="27" t="str">
        <f>VLOOKUP(UPPER(O161),[1]Items!$A$2:$B$525,2,FALSE)</f>
        <v>N0226</v>
      </c>
      <c r="B161" s="27" t="str">
        <f t="shared" si="3"/>
        <v>D</v>
      </c>
      <c r="C161" s="28"/>
      <c r="D161" s="2"/>
      <c r="E161" s="27"/>
      <c r="F161" s="27"/>
      <c r="G161" s="2">
        <v>1</v>
      </c>
      <c r="H161" s="27"/>
      <c r="I161" s="27"/>
      <c r="J161" s="27"/>
      <c r="K161" s="27"/>
      <c r="L161" s="27"/>
      <c r="M161" s="27" t="str">
        <f>VLOOKUP(UPPER(A161),[1]Items!$B$2:$G$853,6)</f>
        <v>decimal(10,3)</v>
      </c>
      <c r="N161" s="27" t="str">
        <f>IF(B161="D",IF(VLOOKUP(UPPER(A161),[1]Items!$B$2:$H$748,7,FALSE)&lt;&gt;0,VLOOKUP(UPPER(A161),[1]Items!$B$2:$H$748,7,FALSE),""),"")</f>
        <v/>
      </c>
      <c r="O161" s="28" t="s">
        <v>140</v>
      </c>
      <c r="P161" s="3"/>
    </row>
    <row r="162" spans="1:16" s="26" customFormat="1" ht="13.2" x14ac:dyDescent="0.25">
      <c r="A162" s="27" t="str">
        <f>VLOOKUP(UPPER(O162),[1]Items!$A$2:$B$525,2,FALSE)</f>
        <v>N0395</v>
      </c>
      <c r="B162" s="27" t="str">
        <f t="shared" si="3"/>
        <v>D</v>
      </c>
      <c r="C162" s="28"/>
      <c r="D162" s="2"/>
      <c r="E162" s="27"/>
      <c r="F162" s="27"/>
      <c r="G162" s="2">
        <v>1</v>
      </c>
      <c r="H162" s="27"/>
      <c r="I162" s="27"/>
      <c r="J162" s="27"/>
      <c r="K162" s="27"/>
      <c r="L162" s="27"/>
      <c r="M162" s="27" t="str">
        <f>VLOOKUP(UPPER(A162),[1]Items!$B$2:$G$853,6)</f>
        <v>decimal(10,3)</v>
      </c>
      <c r="N162" s="27" t="str">
        <f>IF(B162="D",IF(VLOOKUP(UPPER(A162),[1]Items!$B$2:$H$748,7,FALSE)&lt;&gt;0,VLOOKUP(UPPER(A162),[1]Items!$B$2:$H$748,7,FALSE),""),"")</f>
        <v/>
      </c>
      <c r="O162" s="28" t="s">
        <v>141</v>
      </c>
      <c r="P162" s="3"/>
    </row>
    <row r="163" spans="1:16" s="26" customFormat="1" ht="13.2" x14ac:dyDescent="0.25">
      <c r="A163" s="27" t="str">
        <f>VLOOKUP(UPPER(O163),[1]Items!$A$2:$B$525,2,FALSE)</f>
        <v>N0230</v>
      </c>
      <c r="B163" s="27" t="str">
        <f t="shared" si="3"/>
        <v>D</v>
      </c>
      <c r="C163" s="28"/>
      <c r="D163" s="2"/>
      <c r="E163" s="27"/>
      <c r="F163" s="27"/>
      <c r="G163" s="2">
        <v>1</v>
      </c>
      <c r="H163" s="27"/>
      <c r="I163" s="27"/>
      <c r="J163" s="27"/>
      <c r="K163" s="27"/>
      <c r="L163" s="27"/>
      <c r="M163" s="27" t="str">
        <f>VLOOKUP(UPPER(A163),[1]Items!$B$2:$G$853,6)</f>
        <v>decimal(10,2)</v>
      </c>
      <c r="N163" s="27" t="str">
        <f>IF(B163="D",IF(VLOOKUP(UPPER(A163),[1]Items!$B$2:$H$748,7,FALSE)&lt;&gt;0,VLOOKUP(UPPER(A163),[1]Items!$B$2:$H$748,7,FALSE),""),"")</f>
        <v/>
      </c>
      <c r="O163" s="28" t="s">
        <v>142</v>
      </c>
      <c r="P163" s="3"/>
    </row>
    <row r="164" spans="1:16" s="26" customFormat="1" ht="13.2" x14ac:dyDescent="0.25">
      <c r="A164" s="27" t="str">
        <f>VLOOKUP(UPPER(O164),[1]Items!$A$2:$B$525,2,FALSE)</f>
        <v>N0227</v>
      </c>
      <c r="B164" s="27" t="str">
        <f t="shared" si="3"/>
        <v>D</v>
      </c>
      <c r="C164" s="28"/>
      <c r="D164" s="2"/>
      <c r="E164" s="27"/>
      <c r="F164" s="27"/>
      <c r="G164" s="2">
        <v>1</v>
      </c>
      <c r="H164" s="27"/>
      <c r="I164" s="27"/>
      <c r="J164" s="27"/>
      <c r="K164" s="27"/>
      <c r="L164" s="27"/>
      <c r="M164" s="27" t="str">
        <f>VLOOKUP(UPPER(A164),[1]Items!$B$2:$G$853,6)</f>
        <v>decimal(10,2)</v>
      </c>
      <c r="N164" s="27" t="str">
        <f>IF(B164="D",IF(VLOOKUP(UPPER(A164),[1]Items!$B$2:$H$748,7,FALSE)&lt;&gt;0,VLOOKUP(UPPER(A164),[1]Items!$B$2:$H$748,7,FALSE),""),"")</f>
        <v/>
      </c>
      <c r="O164" s="28" t="s">
        <v>143</v>
      </c>
      <c r="P164" s="3"/>
    </row>
    <row r="165" spans="1:16" s="26" customFormat="1" ht="13.2" x14ac:dyDescent="0.25">
      <c r="A165" s="27" t="str">
        <f>VLOOKUP(UPPER(O165),[1]Items!$A$2:$B$525,2,FALSE)</f>
        <v>N0420</v>
      </c>
      <c r="B165" s="27" t="str">
        <f t="shared" si="3"/>
        <v>D</v>
      </c>
      <c r="C165" s="28"/>
      <c r="D165" s="2"/>
      <c r="E165" s="27"/>
      <c r="F165" s="27"/>
      <c r="G165" s="2" t="s">
        <v>59</v>
      </c>
      <c r="H165" s="27"/>
      <c r="I165" s="27"/>
      <c r="J165" s="27"/>
      <c r="K165" s="27"/>
      <c r="L165" s="27"/>
      <c r="M165" s="27" t="str">
        <f>VLOOKUP(UPPER(A165),[1]Items!$B$2:$G$853,6)</f>
        <v>decimal(10,2)</v>
      </c>
      <c r="N165" s="27" t="str">
        <f>IF(B165="D",IF(VLOOKUP(UPPER(A165),[1]Items!$B$2:$H$748,7,FALSE)&lt;&gt;0,VLOOKUP(UPPER(A165),[1]Items!$B$2:$H$748,7,FALSE),""),"")</f>
        <v/>
      </c>
      <c r="O165" s="28" t="s">
        <v>217</v>
      </c>
      <c r="P165" s="3" t="s">
        <v>246</v>
      </c>
    </row>
    <row r="166" spans="1:16" s="26" customFormat="1" ht="13.2" x14ac:dyDescent="0.25">
      <c r="A166" s="27" t="str">
        <f>VLOOKUP(UPPER(O166),[1]Items!$A$2:$B$525,2,FALSE)</f>
        <v>N0419</v>
      </c>
      <c r="B166" s="27" t="str">
        <f t="shared" si="3"/>
        <v>D</v>
      </c>
      <c r="C166" s="28"/>
      <c r="D166" s="2"/>
      <c r="E166" s="27"/>
      <c r="F166" s="27"/>
      <c r="G166" s="2" t="s">
        <v>59</v>
      </c>
      <c r="H166" s="27"/>
      <c r="I166" s="27"/>
      <c r="J166" s="27"/>
      <c r="K166" s="27"/>
      <c r="L166" s="27"/>
      <c r="M166" s="27" t="str">
        <f>VLOOKUP(UPPER(A166),[1]Items!$B$2:$G$853,6)</f>
        <v>decimal(10,2)</v>
      </c>
      <c r="N166" s="27" t="str">
        <f>IF(B166="D",IF(VLOOKUP(UPPER(A166),[1]Items!$B$2:$H$748,7,FALSE)&lt;&gt;0,VLOOKUP(UPPER(A166),[1]Items!$B$2:$H$748,7,FALSE),""),"")</f>
        <v/>
      </c>
      <c r="O166" s="28" t="s">
        <v>215</v>
      </c>
      <c r="P166" s="3" t="s">
        <v>246</v>
      </c>
    </row>
    <row r="167" spans="1:16" s="26" customFormat="1" ht="13.2" x14ac:dyDescent="0.25">
      <c r="A167" s="27" t="str">
        <f>VLOOKUP(UPPER(O167),[1]Items!$A$2:$B$525,2,FALSE)</f>
        <v>N0418</v>
      </c>
      <c r="B167" s="27" t="str">
        <f t="shared" si="3"/>
        <v>D</v>
      </c>
      <c r="C167" s="28"/>
      <c r="D167" s="2"/>
      <c r="E167" s="27"/>
      <c r="F167" s="27"/>
      <c r="G167" s="2" t="s">
        <v>59</v>
      </c>
      <c r="H167" s="27"/>
      <c r="I167" s="27"/>
      <c r="J167" s="27"/>
      <c r="K167" s="27"/>
      <c r="L167" s="27"/>
      <c r="M167" s="27" t="str">
        <f>VLOOKUP(UPPER(A167),[1]Items!$B$2:$G$853,6)</f>
        <v>decimal(10,3)</v>
      </c>
      <c r="N167" s="27" t="str">
        <f>IF(B167="D",IF(VLOOKUP(UPPER(A167),[1]Items!$B$2:$H$748,7,FALSE)&lt;&gt;0,VLOOKUP(UPPER(A167),[1]Items!$B$2:$H$748,7,FALSE),""),"")</f>
        <v/>
      </c>
      <c r="O167" s="28" t="s">
        <v>218</v>
      </c>
      <c r="P167" s="3" t="s">
        <v>246</v>
      </c>
    </row>
    <row r="168" spans="1:16" s="26" customFormat="1" ht="13.2" x14ac:dyDescent="0.25">
      <c r="A168" s="27" t="str">
        <f>VLOOKUP(UPPER(O168),[1]Items!$A$2:$B$525,2,FALSE)</f>
        <v>N0417</v>
      </c>
      <c r="B168" s="27" t="str">
        <f t="shared" si="3"/>
        <v>D</v>
      </c>
      <c r="C168" s="28"/>
      <c r="D168" s="2"/>
      <c r="E168" s="27"/>
      <c r="F168" s="27"/>
      <c r="G168" s="2" t="s">
        <v>59</v>
      </c>
      <c r="H168" s="27"/>
      <c r="I168" s="27"/>
      <c r="J168" s="27"/>
      <c r="K168" s="27"/>
      <c r="L168" s="27"/>
      <c r="M168" s="27" t="str">
        <f>VLOOKUP(UPPER(A168),[1]Items!$B$2:$G$853,6)</f>
        <v>decimal(10,3)</v>
      </c>
      <c r="N168" s="27" t="str">
        <f>IF(B168="D",IF(VLOOKUP(UPPER(A168),[1]Items!$B$2:$H$748,7,FALSE)&lt;&gt;0,VLOOKUP(UPPER(A168),[1]Items!$B$2:$H$748,7,FALSE),""),"")</f>
        <v/>
      </c>
      <c r="O168" s="28" t="s">
        <v>216</v>
      </c>
      <c r="P168" s="3" t="s">
        <v>246</v>
      </c>
    </row>
    <row r="169" spans="1:16" s="26" customFormat="1" ht="13.2" x14ac:dyDescent="0.25">
      <c r="A169" s="27" t="str">
        <f>VLOOKUP(UPPER(O169),[1]Items!$A$2:$B$748,2,FALSE)</f>
        <v>N0416</v>
      </c>
      <c r="B169" s="27" t="str">
        <f t="shared" si="3"/>
        <v>D</v>
      </c>
      <c r="C169" s="28"/>
      <c r="D169" s="2"/>
      <c r="E169" s="27"/>
      <c r="F169" s="27"/>
      <c r="G169" s="2" t="s">
        <v>59</v>
      </c>
      <c r="H169" s="27"/>
      <c r="I169" s="27"/>
      <c r="J169" s="27"/>
      <c r="K169" s="27"/>
      <c r="L169" s="27"/>
      <c r="M169" s="27" t="str">
        <f>VLOOKUP(UPPER(A169),[1]Items!$B$2:$G$853,6)</f>
        <v>decimal(10,3)</v>
      </c>
      <c r="N169" s="27" t="str">
        <f>IF(VLOOKUP(UPPER(A169),[1]Items!$B$2:$H$748,7,FALSE)&lt;&gt;0,VLOOKUP(UPPER(A169),[1]Items!$B$2:$H$748,7,FALSE),"")</f>
        <v/>
      </c>
      <c r="O169" s="28" t="s">
        <v>75</v>
      </c>
      <c r="P169" s="3" t="s">
        <v>246</v>
      </c>
    </row>
    <row r="170" spans="1:16" s="26" customFormat="1" ht="13.2" x14ac:dyDescent="0.25">
      <c r="A170" s="27" t="str">
        <f>VLOOKUP(UPPER(O170),[1]Items!$A$2:$B$748,2,FALSE)</f>
        <v>N0415</v>
      </c>
      <c r="B170" s="27" t="str">
        <f t="shared" si="3"/>
        <v>D</v>
      </c>
      <c r="C170" s="28"/>
      <c r="D170" s="2"/>
      <c r="E170" s="27"/>
      <c r="F170" s="27"/>
      <c r="G170" s="2" t="s">
        <v>59</v>
      </c>
      <c r="H170" s="27"/>
      <c r="I170" s="27"/>
      <c r="J170" s="27"/>
      <c r="K170" s="27"/>
      <c r="L170" s="27"/>
      <c r="M170" s="27" t="str">
        <f>VLOOKUP(UPPER(A170),[1]Items!$B$2:$G$853,6)</f>
        <v>decimal(10,3)</v>
      </c>
      <c r="N170" s="27" t="str">
        <f>IF(VLOOKUP(UPPER(A170),[1]Items!$B$2:$H$748,7,FALSE)&lt;&gt;0,VLOOKUP(UPPER(A170),[1]Items!$B$2:$H$748,7,FALSE),"")</f>
        <v/>
      </c>
      <c r="O170" s="28" t="s">
        <v>72</v>
      </c>
      <c r="P170" s="3" t="s">
        <v>246</v>
      </c>
    </row>
    <row r="171" spans="1:16" s="26" customFormat="1" ht="13.2" x14ac:dyDescent="0.25">
      <c r="A171" s="27" t="str">
        <f>VLOOKUP(UPPER(O171),[1]Items!$A$2:$B$525,2,FALSE)</f>
        <v>N0371</v>
      </c>
      <c r="B171" s="27" t="str">
        <f t="shared" si="3"/>
        <v>D</v>
      </c>
      <c r="C171" s="28"/>
      <c r="D171" s="2"/>
      <c r="E171" s="27"/>
      <c r="F171" s="27"/>
      <c r="G171" s="2">
        <v>1</v>
      </c>
      <c r="H171" s="27"/>
      <c r="I171" s="27"/>
      <c r="J171" s="27"/>
      <c r="K171" s="27"/>
      <c r="L171" s="27"/>
      <c r="M171" s="27" t="str">
        <f>VLOOKUP(UPPER(A171),[1]Items!$B$2:$G$853,6)</f>
        <v>decimal(10,2)</v>
      </c>
      <c r="N171" s="27" t="str">
        <f>IF(B171="D",IF(VLOOKUP(UPPER(A171),[1]Items!$B$2:$H$748,7,FALSE)&lt;&gt;0,VLOOKUP(UPPER(A171),[1]Items!$B$2:$H$748,7,FALSE),""),"")</f>
        <v/>
      </c>
      <c r="O171" s="2" t="s">
        <v>76</v>
      </c>
      <c r="P171" s="3"/>
    </row>
    <row r="172" spans="1:16" s="26" customFormat="1" ht="13.2" x14ac:dyDescent="0.25">
      <c r="A172" s="27" t="str">
        <f>VLOOKUP(UPPER(O172),[1]Items!$A$2:$B$525,2,FALSE)</f>
        <v>N0372</v>
      </c>
      <c r="B172" s="27" t="str">
        <f t="shared" si="3"/>
        <v>D</v>
      </c>
      <c r="C172" s="28"/>
      <c r="D172" s="2"/>
      <c r="E172" s="27"/>
      <c r="F172" s="27"/>
      <c r="G172" s="2">
        <v>1</v>
      </c>
      <c r="H172" s="27"/>
      <c r="I172" s="27"/>
      <c r="J172" s="27"/>
      <c r="K172" s="27"/>
      <c r="L172" s="27"/>
      <c r="M172" s="27" t="str">
        <f>VLOOKUP(UPPER(A172),[1]Items!$B$2:$G$853,6)</f>
        <v>decimal(10,2)</v>
      </c>
      <c r="N172" s="27" t="str">
        <f>IF(B172="D",IF(VLOOKUP(UPPER(A172),[1]Items!$B$2:$H$748,7,FALSE)&lt;&gt;0,VLOOKUP(UPPER(A172),[1]Items!$B$2:$H$748,7,FALSE),""),"")</f>
        <v/>
      </c>
      <c r="O172" s="2" t="s">
        <v>73</v>
      </c>
      <c r="P172" s="3"/>
    </row>
    <row r="173" spans="1:16" s="26" customFormat="1" ht="13.2" x14ac:dyDescent="0.25">
      <c r="A173" s="27" t="str">
        <f>VLOOKUP(UPPER(O173),[1]Items!$A$2:$B$748,2,FALSE)</f>
        <v>N0438</v>
      </c>
      <c r="B173" s="27" t="str">
        <f t="shared" si="3"/>
        <v>D</v>
      </c>
      <c r="C173" s="28"/>
      <c r="D173" s="2"/>
      <c r="E173" s="27"/>
      <c r="F173" s="27"/>
      <c r="G173" s="2">
        <v>1</v>
      </c>
      <c r="H173" s="27"/>
      <c r="I173" s="27"/>
      <c r="J173" s="27"/>
      <c r="K173" s="27"/>
      <c r="L173" s="27"/>
      <c r="M173" s="27" t="str">
        <f>VLOOKUP(UPPER(A173),[1]Items!$B$2:$G$853,6)</f>
        <v>decimal(10,3)</v>
      </c>
      <c r="N173" s="27" t="str">
        <f>IF(B173="D",IF(VLOOKUP(UPPER(A173),[1]Items!$B$2:$H$748,7,FALSE)&lt;&gt;0,VLOOKUP(UPPER(A173),[1]Items!$B$2:$H$748,7,FALSE),""),"")</f>
        <v/>
      </c>
      <c r="O173" s="28" t="s">
        <v>64</v>
      </c>
      <c r="P173" s="35" t="s">
        <v>62</v>
      </c>
    </row>
    <row r="174" spans="1:16" s="26" customFormat="1" ht="13.2" x14ac:dyDescent="0.25">
      <c r="A174" s="27" t="str">
        <f>VLOOKUP(UPPER(O174),[1]Items!$A$2:$B$525,2,FALSE)</f>
        <v>N0335</v>
      </c>
      <c r="B174" s="27" t="str">
        <f t="shared" si="3"/>
        <v>D</v>
      </c>
      <c r="C174" s="28"/>
      <c r="D174" s="2"/>
      <c r="E174" s="27"/>
      <c r="F174" s="27"/>
      <c r="G174" s="2">
        <v>1</v>
      </c>
      <c r="H174" s="27"/>
      <c r="I174" s="27"/>
      <c r="J174" s="27"/>
      <c r="K174" s="27"/>
      <c r="L174" s="27"/>
      <c r="M174" s="27" t="str">
        <f>VLOOKUP(UPPER(A174),[1]Items!$B$2:$G$853,6)</f>
        <v>decimal(10,3)</v>
      </c>
      <c r="N174" s="27" t="str">
        <f>IF(B174="D",IF(VLOOKUP(UPPER(A174),[1]Items!$B$2:$H$748,7,FALSE)&lt;&gt;0,VLOOKUP(UPPER(A174),[1]Items!$B$2:$H$748,7,FALSE),""),"")</f>
        <v/>
      </c>
      <c r="O174" s="28" t="s">
        <v>144</v>
      </c>
      <c r="P174" s="3"/>
    </row>
    <row r="175" spans="1:16" s="26" customFormat="1" ht="13.2" x14ac:dyDescent="0.25">
      <c r="A175" s="27" t="str">
        <f>VLOOKUP(UPPER(O175),[1]Items!$A$2:$B$525,2,FALSE)</f>
        <v>N0336</v>
      </c>
      <c r="B175" s="27" t="str">
        <f t="shared" si="3"/>
        <v>D</v>
      </c>
      <c r="C175" s="28"/>
      <c r="D175" s="2"/>
      <c r="E175" s="27"/>
      <c r="F175" s="27"/>
      <c r="G175" s="2">
        <v>1</v>
      </c>
      <c r="H175" s="27"/>
      <c r="I175" s="27"/>
      <c r="J175" s="27"/>
      <c r="K175" s="27"/>
      <c r="L175" s="27"/>
      <c r="M175" s="27" t="str">
        <f>VLOOKUP(UPPER(A175),[1]Items!$B$2:$G$853,6)</f>
        <v>decimal(10,3)</v>
      </c>
      <c r="N175" s="27" t="str">
        <f>IF(B175="D",IF(VLOOKUP(UPPER(A175),[1]Items!$B$2:$H$748,7,FALSE)&lt;&gt;0,VLOOKUP(UPPER(A175),[1]Items!$B$2:$H$748,7,FALSE),""),"")</f>
        <v/>
      </c>
      <c r="O175" s="28" t="s">
        <v>145</v>
      </c>
      <c r="P175" s="3"/>
    </row>
    <row r="176" spans="1:16" s="26" customFormat="1" ht="13.2" x14ac:dyDescent="0.25">
      <c r="A176" s="27" t="str">
        <f>VLOOKUP(UPPER(O176),[1]Items!$A$2:$B$611,2,FALSE)</f>
        <v>N0501</v>
      </c>
      <c r="B176" s="27" t="str">
        <f t="shared" si="3"/>
        <v>D</v>
      </c>
      <c r="C176" s="28"/>
      <c r="D176" s="27"/>
      <c r="E176" s="27"/>
      <c r="F176" s="2"/>
      <c r="G176" s="2" t="s">
        <v>59</v>
      </c>
      <c r="H176" s="27"/>
      <c r="I176" s="27"/>
      <c r="J176" s="27"/>
      <c r="K176" s="27"/>
      <c r="L176" s="27"/>
      <c r="M176" s="27" t="str">
        <f>VLOOKUP(UPPER(A176),[1]Items!$B$2:$G$853,6)</f>
        <v>decimal(10,3)</v>
      </c>
      <c r="N176" s="27"/>
      <c r="O176" s="2" t="s">
        <v>146</v>
      </c>
      <c r="P176" s="3" t="s">
        <v>443</v>
      </c>
    </row>
    <row r="177" spans="1:16" s="26" customFormat="1" ht="13.2" x14ac:dyDescent="0.25">
      <c r="A177" s="27" t="str">
        <f>VLOOKUP(UPPER(O177),[1]Items!$A$2:$B$611,2,FALSE)</f>
        <v>N0502</v>
      </c>
      <c r="B177" s="27" t="str">
        <f t="shared" si="3"/>
        <v>D</v>
      </c>
      <c r="C177" s="28"/>
      <c r="D177" s="27"/>
      <c r="E177" s="27"/>
      <c r="F177" s="2"/>
      <c r="G177" s="2" t="s">
        <v>59</v>
      </c>
      <c r="H177" s="27"/>
      <c r="I177" s="27"/>
      <c r="J177" s="27"/>
      <c r="K177" s="27"/>
      <c r="L177" s="27"/>
      <c r="M177" s="27" t="str">
        <f>VLOOKUP(UPPER(A177),[1]Items!$B$2:$G$853,6)</f>
        <v>decimal(10,3)</v>
      </c>
      <c r="N177" s="27"/>
      <c r="O177" s="2" t="s">
        <v>147</v>
      </c>
      <c r="P177" s="3" t="s">
        <v>443</v>
      </c>
    </row>
    <row r="178" spans="1:16" s="26" customFormat="1" ht="13.2" x14ac:dyDescent="0.25">
      <c r="A178" s="27" t="str">
        <f>VLOOKUP(UPPER(O178),[1]Items!$A$2:$B$611,2,FALSE)</f>
        <v>N0503</v>
      </c>
      <c r="B178" s="27" t="str">
        <f t="shared" si="3"/>
        <v>D</v>
      </c>
      <c r="C178" s="28"/>
      <c r="D178" s="27"/>
      <c r="E178" s="27"/>
      <c r="F178" s="2"/>
      <c r="G178" s="2" t="s">
        <v>59</v>
      </c>
      <c r="H178" s="27"/>
      <c r="I178" s="27"/>
      <c r="J178" s="27"/>
      <c r="K178" s="27"/>
      <c r="L178" s="27"/>
      <c r="M178" s="27" t="str">
        <f>VLOOKUP(UPPER(A178),[1]Items!$B$2:$G$853,6)</f>
        <v>decimal(10,3)</v>
      </c>
      <c r="N178" s="27"/>
      <c r="O178" s="2" t="s">
        <v>148</v>
      </c>
      <c r="P178" s="3" t="s">
        <v>443</v>
      </c>
    </row>
    <row r="179" spans="1:16" s="26" customFormat="1" ht="13.2" x14ac:dyDescent="0.25">
      <c r="A179" s="27" t="str">
        <f>VLOOKUP(UPPER(O179),[1]Items!$A$2:$B$611,2,FALSE)</f>
        <v>N0504</v>
      </c>
      <c r="B179" s="27" t="str">
        <f t="shared" si="3"/>
        <v>D</v>
      </c>
      <c r="C179" s="28"/>
      <c r="D179" s="27"/>
      <c r="E179" s="27"/>
      <c r="F179" s="2"/>
      <c r="G179" s="2" t="s">
        <v>59</v>
      </c>
      <c r="H179" s="27"/>
      <c r="I179" s="27"/>
      <c r="J179" s="27"/>
      <c r="K179" s="27"/>
      <c r="L179" s="27"/>
      <c r="M179" s="27" t="str">
        <f>VLOOKUP(UPPER(A179),[1]Items!$B$2:$G$853,6)</f>
        <v>decimal(10,3)</v>
      </c>
      <c r="N179" s="27"/>
      <c r="O179" s="2" t="s">
        <v>149</v>
      </c>
      <c r="P179" s="3" t="s">
        <v>443</v>
      </c>
    </row>
    <row r="180" spans="1:16" s="26" customFormat="1" ht="13.2" x14ac:dyDescent="0.25">
      <c r="A180" s="27" t="str">
        <f>VLOOKUP(UPPER(O180),[1]Items!$A$2:$B$748,2,FALSE)</f>
        <v>N0434</v>
      </c>
      <c r="B180" s="27" t="str">
        <f t="shared" si="3"/>
        <v>D</v>
      </c>
      <c r="C180" s="28"/>
      <c r="D180" s="2"/>
      <c r="E180" s="27"/>
      <c r="F180" s="27"/>
      <c r="G180" s="2" t="s">
        <v>59</v>
      </c>
      <c r="H180" s="27"/>
      <c r="I180" s="27"/>
      <c r="J180" s="27"/>
      <c r="K180" s="27"/>
      <c r="L180" s="27"/>
      <c r="M180" s="27" t="str">
        <f>VLOOKUP(UPPER(A180),[1]Items!$B$2:$G$853,6)</f>
        <v>decimal(10,2)</v>
      </c>
      <c r="N180" s="27" t="str">
        <f>IF(VLOOKUP(UPPER(A180),[1]Items!$B$2:$H$748,7,FALSE)&lt;&gt;0,VLOOKUP(UPPER(A180),[1]Items!$B$2:$H$748,7,FALSE),"")</f>
        <v/>
      </c>
      <c r="O180" s="28" t="s">
        <v>150</v>
      </c>
      <c r="P180" s="3" t="s">
        <v>246</v>
      </c>
    </row>
    <row r="181" spans="1:16" s="26" customFormat="1" ht="13.2" x14ac:dyDescent="0.25">
      <c r="A181" s="27" t="str">
        <f>VLOOKUP(UPPER(O181),[1]Items!$A$2:$B$748,2,FALSE)</f>
        <v>N0435</v>
      </c>
      <c r="B181" s="27" t="str">
        <f t="shared" si="3"/>
        <v>D</v>
      </c>
      <c r="C181" s="28"/>
      <c r="D181" s="2"/>
      <c r="E181" s="27"/>
      <c r="F181" s="27"/>
      <c r="G181" s="2" t="s">
        <v>59</v>
      </c>
      <c r="H181" s="27"/>
      <c r="I181" s="27"/>
      <c r="J181" s="27"/>
      <c r="K181" s="27"/>
      <c r="L181" s="27"/>
      <c r="M181" s="27" t="str">
        <f>VLOOKUP(UPPER(A181),[1]Items!$B$2:$G$853,6)</f>
        <v>decimal(10,3)</v>
      </c>
      <c r="N181" s="27" t="str">
        <f>IF(VLOOKUP(UPPER(A181),[1]Items!$B$2:$H$748,7,FALSE)&lt;&gt;0,VLOOKUP(UPPER(A181),[1]Items!$B$2:$H$748,7,FALSE),"")</f>
        <v/>
      </c>
      <c r="O181" s="28" t="s">
        <v>151</v>
      </c>
      <c r="P181" s="3" t="s">
        <v>246</v>
      </c>
    </row>
    <row r="182" spans="1:16" s="26" customFormat="1" ht="13.2" x14ac:dyDescent="0.25">
      <c r="A182" s="27" t="str">
        <f>VLOOKUP(UPPER(O182),[1]Items!$A$2:$B$748,2,FALSE)</f>
        <v>N0436</v>
      </c>
      <c r="B182" s="27" t="str">
        <f t="shared" si="3"/>
        <v>D</v>
      </c>
      <c r="C182" s="28"/>
      <c r="D182" s="2"/>
      <c r="E182" s="27"/>
      <c r="F182" s="27"/>
      <c r="G182" s="2" t="s">
        <v>59</v>
      </c>
      <c r="H182" s="27"/>
      <c r="I182" s="27"/>
      <c r="J182" s="27"/>
      <c r="K182" s="27"/>
      <c r="L182" s="27"/>
      <c r="M182" s="27" t="str">
        <f>VLOOKUP(UPPER(A182),[1]Items!$B$2:$G$853,6)</f>
        <v>decimal(10,2)</v>
      </c>
      <c r="N182" s="27" t="str">
        <f>IF(VLOOKUP(UPPER(A182),[1]Items!$B$2:$H$748,7,FALSE)&lt;&gt;0,VLOOKUP(UPPER(A182),[1]Items!$B$2:$H$748,7,FALSE),"")</f>
        <v/>
      </c>
      <c r="O182" s="28" t="s">
        <v>152</v>
      </c>
      <c r="P182" s="3" t="s">
        <v>246</v>
      </c>
    </row>
    <row r="183" spans="1:16" s="26" customFormat="1" ht="13.2" x14ac:dyDescent="0.25">
      <c r="A183" s="27" t="str">
        <f>VLOOKUP(UPPER(O183),[1]Items!$A$2:$B$748,2,FALSE)</f>
        <v>N0437</v>
      </c>
      <c r="B183" s="27" t="str">
        <f t="shared" si="3"/>
        <v>D</v>
      </c>
      <c r="C183" s="28"/>
      <c r="D183" s="2"/>
      <c r="E183" s="27"/>
      <c r="F183" s="27"/>
      <c r="G183" s="2" t="s">
        <v>59</v>
      </c>
      <c r="H183" s="27"/>
      <c r="I183" s="27"/>
      <c r="J183" s="27"/>
      <c r="K183" s="27"/>
      <c r="L183" s="27"/>
      <c r="M183" s="27" t="str">
        <f>VLOOKUP(UPPER(A183),[1]Items!$B$2:$G$853,6)</f>
        <v>decimal(10,3)</v>
      </c>
      <c r="N183" s="27" t="str">
        <f>IF(VLOOKUP(UPPER(A183),[1]Items!$B$2:$H$748,7,FALSE)&lt;&gt;0,VLOOKUP(UPPER(A183),[1]Items!$B$2:$H$748,7,FALSE),"")</f>
        <v/>
      </c>
      <c r="O183" s="28" t="s">
        <v>153</v>
      </c>
      <c r="P183" s="3" t="s">
        <v>246</v>
      </c>
    </row>
    <row r="184" spans="1:16" s="26" customFormat="1" ht="13.2" x14ac:dyDescent="0.25">
      <c r="A184" s="27" t="str">
        <f>VLOOKUP(UPPER(O184),[1]Items!$A$2:$B$525,2,FALSE)</f>
        <v>N0517</v>
      </c>
      <c r="B184" s="27" t="str">
        <f t="shared" si="3"/>
        <v>D</v>
      </c>
      <c r="C184" s="28"/>
      <c r="D184" s="2"/>
      <c r="E184" s="27"/>
      <c r="F184" s="27"/>
      <c r="G184" s="2" t="s">
        <v>59</v>
      </c>
      <c r="H184" s="27"/>
      <c r="I184" s="27"/>
      <c r="J184" s="27"/>
      <c r="K184" s="27"/>
      <c r="L184" s="27"/>
      <c r="M184" s="27" t="str">
        <f>VLOOKUP(UPPER(A184),[1]Items!$B$2:$G$853,6)</f>
        <v>decimal(10,3)</v>
      </c>
      <c r="N184" s="27"/>
      <c r="O184" s="37" t="s">
        <v>220</v>
      </c>
      <c r="P184" s="3" t="s">
        <v>219</v>
      </c>
    </row>
    <row r="185" spans="1:16" s="26" customFormat="1" ht="13.2" x14ac:dyDescent="0.25">
      <c r="A185" s="27" t="str">
        <f>VLOOKUP(UPPER(O185),[1]Items!$A$2:$B$748,2,FALSE)</f>
        <v>N0518</v>
      </c>
      <c r="B185" s="27" t="str">
        <f t="shared" si="3"/>
        <v>D</v>
      </c>
      <c r="C185" s="28"/>
      <c r="D185" s="2"/>
      <c r="E185" s="27"/>
      <c r="F185" s="27"/>
      <c r="G185" s="2" t="s">
        <v>59</v>
      </c>
      <c r="H185" s="27"/>
      <c r="I185" s="27"/>
      <c r="J185" s="27"/>
      <c r="K185" s="27"/>
      <c r="L185" s="27"/>
      <c r="M185" s="27" t="str">
        <f>VLOOKUP(UPPER(A185),[1]Items!$B$2:$G$853,6)</f>
        <v>decimal(10,3)</v>
      </c>
      <c r="N185" s="27" t="str">
        <f>IF(VLOOKUP(UPPER(A185),[1]Items!$B$2:$H$748,7,FALSE)&lt;&gt;0,VLOOKUP(UPPER(A185),[1]Items!$B$2:$H$748,7,FALSE),"")</f>
        <v/>
      </c>
      <c r="O185" s="37" t="s">
        <v>221</v>
      </c>
      <c r="P185" s="3" t="s">
        <v>219</v>
      </c>
    </row>
    <row r="186" spans="1:16" s="26" customFormat="1" ht="13.2" x14ac:dyDescent="0.25">
      <c r="A186" s="27" t="str">
        <f>VLOOKUP(UPPER(O186),[1]Items!$A$2:$B$748,2,FALSE)</f>
        <v>N0519</v>
      </c>
      <c r="B186" s="27" t="str">
        <f t="shared" si="3"/>
        <v>D</v>
      </c>
      <c r="C186" s="28"/>
      <c r="D186" s="2"/>
      <c r="E186" s="27"/>
      <c r="F186" s="27"/>
      <c r="G186" s="2" t="s">
        <v>59</v>
      </c>
      <c r="H186" s="27"/>
      <c r="I186" s="27"/>
      <c r="J186" s="27"/>
      <c r="K186" s="27"/>
      <c r="L186" s="27"/>
      <c r="M186" s="27" t="str">
        <f>VLOOKUP(UPPER(A186),[1]Items!$B$2:$G$853,6)</f>
        <v>decimal(10,3)</v>
      </c>
      <c r="N186" s="27" t="str">
        <f>IF(VLOOKUP(UPPER(A186),[1]Items!$B$2:$H$748,7,FALSE)&lt;&gt;0,VLOOKUP(UPPER(A186),[1]Items!$B$2:$H$748,7,FALSE),"")</f>
        <v/>
      </c>
      <c r="O186" s="37" t="s">
        <v>222</v>
      </c>
      <c r="P186" s="3" t="s">
        <v>219</v>
      </c>
    </row>
    <row r="187" spans="1:16" s="26" customFormat="1" ht="13.2" x14ac:dyDescent="0.25">
      <c r="A187" s="27" t="str">
        <f>VLOOKUP(UPPER(O187),[1]Items!$A$2:$B$525,2,FALSE)</f>
        <v>N0520</v>
      </c>
      <c r="B187" s="27" t="str">
        <f t="shared" si="3"/>
        <v>D</v>
      </c>
      <c r="C187" s="28"/>
      <c r="D187" s="2"/>
      <c r="E187" s="27"/>
      <c r="F187" s="27"/>
      <c r="G187" s="2" t="s">
        <v>59</v>
      </c>
      <c r="H187" s="27"/>
      <c r="I187" s="27"/>
      <c r="J187" s="27"/>
      <c r="K187" s="27"/>
      <c r="L187" s="27"/>
      <c r="M187" s="27" t="str">
        <f>VLOOKUP(UPPER(A187),[1]Items!$B$2:$G$853,6)</f>
        <v>decimal(10,3)</v>
      </c>
      <c r="N187" s="27" t="str">
        <f>IF(B187="D",IF(VLOOKUP(UPPER(A187),[1]Items!$B$2:$H$748,7,FALSE)&lt;&gt;0,VLOOKUP(UPPER(A187),[1]Items!$B$2:$H$748,7,FALSE),""),"")</f>
        <v/>
      </c>
      <c r="O187" s="37" t="s">
        <v>223</v>
      </c>
      <c r="P187" s="3" t="s">
        <v>219</v>
      </c>
    </row>
    <row r="188" spans="1:16" s="26" customFormat="1" ht="13.2" x14ac:dyDescent="0.25">
      <c r="A188" s="27" t="str">
        <f>VLOOKUP(UPPER(O188),[1]Items!$A$2:$B$525,2,FALSE)</f>
        <v>N0521</v>
      </c>
      <c r="B188" s="27" t="str">
        <f t="shared" si="3"/>
        <v>D</v>
      </c>
      <c r="C188" s="28"/>
      <c r="D188" s="2"/>
      <c r="E188" s="27"/>
      <c r="F188" s="27"/>
      <c r="G188" s="2" t="s">
        <v>59</v>
      </c>
      <c r="H188" s="27"/>
      <c r="I188" s="27"/>
      <c r="J188" s="27"/>
      <c r="K188" s="27"/>
      <c r="L188" s="27"/>
      <c r="M188" s="27" t="str">
        <f>VLOOKUP(UPPER(A188),[1]Items!$B$2:$G$853,6)</f>
        <v>decimal(10,3)</v>
      </c>
      <c r="N188" s="27" t="str">
        <f>IF(B188="D",IF(VLOOKUP(UPPER(A188),[1]Items!$B$2:$H$748,7,FALSE)&lt;&gt;0,VLOOKUP(UPPER(A188),[1]Items!$B$2:$H$748,7,FALSE),""),"")</f>
        <v/>
      </c>
      <c r="O188" s="37" t="s">
        <v>224</v>
      </c>
      <c r="P188" s="3" t="s">
        <v>219</v>
      </c>
    </row>
    <row r="189" spans="1:16" s="26" customFormat="1" ht="13.2" x14ac:dyDescent="0.25">
      <c r="A189" s="27" t="str">
        <f>VLOOKUP(UPPER(O189),[1]Items!$A$2:$B$748,2,FALSE)</f>
        <v>N0522</v>
      </c>
      <c r="B189" s="27" t="str">
        <f t="shared" si="3"/>
        <v>D</v>
      </c>
      <c r="C189" s="28"/>
      <c r="D189" s="2"/>
      <c r="E189" s="27"/>
      <c r="F189" s="27"/>
      <c r="G189" s="2" t="s">
        <v>59</v>
      </c>
      <c r="H189" s="27"/>
      <c r="I189" s="27"/>
      <c r="J189" s="27"/>
      <c r="K189" s="27"/>
      <c r="L189" s="27"/>
      <c r="M189" s="27" t="str">
        <f>VLOOKUP(UPPER(A189),[1]Items!$B$2:$G$853,6)</f>
        <v>decimal(10,3)</v>
      </c>
      <c r="N189" s="27" t="str">
        <f>IF(B189="D",IF(VLOOKUP(UPPER(A189),[1]Items!$B$2:$H$748,7,FALSE)&lt;&gt;0,VLOOKUP(UPPER(A189),[1]Items!$B$2:$H$748,7,FALSE),""),"")</f>
        <v/>
      </c>
      <c r="O189" s="37" t="s">
        <v>225</v>
      </c>
      <c r="P189" s="3" t="s">
        <v>219</v>
      </c>
    </row>
    <row r="190" spans="1:16" s="26" customFormat="1" ht="13.2" x14ac:dyDescent="0.25">
      <c r="A190" s="27" t="str">
        <f>VLOOKUP(UPPER(O190),[1]Items!$A$2:$B$525,2,FALSE)</f>
        <v>N0523</v>
      </c>
      <c r="B190" s="27" t="str">
        <f t="shared" si="3"/>
        <v>D</v>
      </c>
      <c r="C190" s="28"/>
      <c r="D190" s="2"/>
      <c r="E190" s="27"/>
      <c r="F190" s="27"/>
      <c r="G190" s="2" t="s">
        <v>59</v>
      </c>
      <c r="H190" s="27"/>
      <c r="I190" s="27"/>
      <c r="J190" s="27"/>
      <c r="K190" s="27"/>
      <c r="L190" s="27"/>
      <c r="M190" s="27" t="str">
        <f>VLOOKUP(UPPER(A190),[1]Items!$B$2:$G$853,6)</f>
        <v>decimal(10,3)</v>
      </c>
      <c r="N190" s="27" t="str">
        <f>IF(B190="D",IF(VLOOKUP(UPPER(A190),[1]Items!$B$2:$H$748,7,FALSE)&lt;&gt;0,VLOOKUP(UPPER(A190),[1]Items!$B$2:$H$748,7,FALSE),""),"")</f>
        <v/>
      </c>
      <c r="O190" s="37" t="s">
        <v>226</v>
      </c>
      <c r="P190" s="3" t="s">
        <v>219</v>
      </c>
    </row>
    <row r="191" spans="1:16" s="26" customFormat="1" ht="13.2" x14ac:dyDescent="0.25">
      <c r="A191" s="27" t="str">
        <f>VLOOKUP(UPPER(O191),[1]Items!$A$2:$B$525,2,FALSE)</f>
        <v>N0524</v>
      </c>
      <c r="B191" s="27" t="str">
        <f t="shared" si="3"/>
        <v>D</v>
      </c>
      <c r="C191" s="28"/>
      <c r="D191" s="2"/>
      <c r="E191" s="27"/>
      <c r="F191" s="27"/>
      <c r="G191" s="2" t="s">
        <v>59</v>
      </c>
      <c r="H191" s="27"/>
      <c r="I191" s="27"/>
      <c r="J191" s="27"/>
      <c r="K191" s="27"/>
      <c r="L191" s="27"/>
      <c r="M191" s="27" t="str">
        <f>VLOOKUP(UPPER(A191),[1]Items!$B$2:$G$853,6)</f>
        <v>decimal(10,3)</v>
      </c>
      <c r="N191" s="27" t="str">
        <f>IF(B191="D",IF(VLOOKUP(UPPER(A191),[1]Items!$B$2:$H$748,7,FALSE)&lt;&gt;0,VLOOKUP(UPPER(A191),[1]Items!$B$2:$H$748,7,FALSE),""),"")</f>
        <v/>
      </c>
      <c r="O191" s="37" t="s">
        <v>227</v>
      </c>
      <c r="P191" s="3" t="s">
        <v>219</v>
      </c>
    </row>
    <row r="192" spans="1:16" s="26" customFormat="1" ht="13.2" x14ac:dyDescent="0.25">
      <c r="A192" s="27" t="str">
        <f>VLOOKUP(UPPER(O192),[1]Items!$A$2:$B$611,2,FALSE)</f>
        <v>N0525</v>
      </c>
      <c r="B192" s="27" t="str">
        <f t="shared" si="3"/>
        <v>D</v>
      </c>
      <c r="C192" s="28"/>
      <c r="D192" s="27"/>
      <c r="E192" s="27"/>
      <c r="F192" s="27"/>
      <c r="G192" s="2" t="s">
        <v>59</v>
      </c>
      <c r="H192" s="27"/>
      <c r="I192" s="27"/>
      <c r="J192" s="27"/>
      <c r="K192" s="27"/>
      <c r="L192" s="27"/>
      <c r="M192" s="27" t="str">
        <f>VLOOKUP(UPPER(A192),[1]Items!$B$2:$G$853,6)</f>
        <v>decimal(10,3)</v>
      </c>
      <c r="N192" s="27"/>
      <c r="O192" s="37" t="s">
        <v>228</v>
      </c>
      <c r="P192" s="3" t="s">
        <v>219</v>
      </c>
    </row>
    <row r="193" spans="1:16" s="26" customFormat="1" ht="13.2" x14ac:dyDescent="0.25">
      <c r="A193" s="27" t="str">
        <f>VLOOKUP(UPPER(O193),[1]Items!$A$2:$B$611,2,FALSE)</f>
        <v>N0526</v>
      </c>
      <c r="B193" s="27" t="str">
        <f t="shared" si="3"/>
        <v>D</v>
      </c>
      <c r="C193" s="28"/>
      <c r="D193" s="27"/>
      <c r="E193" s="27"/>
      <c r="F193" s="27"/>
      <c r="G193" s="2" t="s">
        <v>59</v>
      </c>
      <c r="H193" s="27"/>
      <c r="I193" s="27"/>
      <c r="J193" s="27"/>
      <c r="K193" s="27"/>
      <c r="L193" s="27"/>
      <c r="M193" s="27" t="str">
        <f>VLOOKUP(UPPER(A193),[1]Items!$B$2:$G$853,6)</f>
        <v>decimal(10,3)</v>
      </c>
      <c r="N193" s="27"/>
      <c r="O193" s="37" t="s">
        <v>229</v>
      </c>
      <c r="P193" s="3" t="s">
        <v>219</v>
      </c>
    </row>
    <row r="194" spans="1:16" s="26" customFormat="1" ht="13.2" x14ac:dyDescent="0.25">
      <c r="A194" s="27" t="str">
        <f>VLOOKUP(UPPER(O194),[1]Items!$A$2:$B$611,2,FALSE)</f>
        <v>N0527</v>
      </c>
      <c r="B194" s="27" t="str">
        <f t="shared" si="3"/>
        <v>D</v>
      </c>
      <c r="C194" s="28"/>
      <c r="D194" s="27"/>
      <c r="E194" s="27"/>
      <c r="F194" s="27"/>
      <c r="G194" s="2" t="s">
        <v>59</v>
      </c>
      <c r="H194" s="27"/>
      <c r="I194" s="27"/>
      <c r="J194" s="27"/>
      <c r="K194" s="27"/>
      <c r="L194" s="27"/>
      <c r="M194" s="27" t="str">
        <f>VLOOKUP(UPPER(A194),[1]Items!$B$2:$G$853,6)</f>
        <v>decimal(10,3)</v>
      </c>
      <c r="N194" s="27"/>
      <c r="O194" s="37" t="s">
        <v>230</v>
      </c>
      <c r="P194" s="3" t="s">
        <v>219</v>
      </c>
    </row>
    <row r="195" spans="1:16" s="26" customFormat="1" ht="13.2" x14ac:dyDescent="0.25">
      <c r="A195" s="27" t="str">
        <f>VLOOKUP(UPPER(O195),[1]Items!$A$2:$B$611,2,FALSE)</f>
        <v>N0528</v>
      </c>
      <c r="B195" s="27" t="str">
        <f t="shared" si="3"/>
        <v>D</v>
      </c>
      <c r="C195" s="28"/>
      <c r="D195" s="27"/>
      <c r="E195" s="27"/>
      <c r="F195" s="27"/>
      <c r="G195" s="2" t="s">
        <v>59</v>
      </c>
      <c r="H195" s="27"/>
      <c r="I195" s="27"/>
      <c r="J195" s="27"/>
      <c r="K195" s="27"/>
      <c r="L195" s="27"/>
      <c r="M195" s="27" t="str">
        <f>VLOOKUP(UPPER(A195),[1]Items!$B$2:$G$853,6)</f>
        <v>decimal(10,3)</v>
      </c>
      <c r="N195" s="27"/>
      <c r="O195" s="37" t="s">
        <v>231</v>
      </c>
      <c r="P195" s="3" t="s">
        <v>219</v>
      </c>
    </row>
    <row r="196" spans="1:16" s="26" customFormat="1" ht="13.2" x14ac:dyDescent="0.25">
      <c r="A196" s="27" t="str">
        <f>VLOOKUP(UPPER(O196),[1]Items!$A$2:$B$748,2,FALSE)</f>
        <v>N0529</v>
      </c>
      <c r="B196" s="27" t="str">
        <f t="shared" si="3"/>
        <v>D</v>
      </c>
      <c r="C196" s="28"/>
      <c r="D196" s="2"/>
      <c r="E196" s="27"/>
      <c r="F196" s="27"/>
      <c r="G196" s="2" t="s">
        <v>59</v>
      </c>
      <c r="H196" s="27"/>
      <c r="I196" s="27"/>
      <c r="J196" s="27"/>
      <c r="K196" s="27"/>
      <c r="L196" s="27"/>
      <c r="M196" s="27" t="str">
        <f>VLOOKUP(UPPER(A196),[1]Items!$B$2:$G$853,6)</f>
        <v>decimal(10,3)</v>
      </c>
      <c r="N196" s="27" t="str">
        <f>IF(VLOOKUP(UPPER(A196),[1]Items!$B$2:$H$748,7,FALSE)&lt;&gt;0,VLOOKUP(UPPER(A196),[1]Items!$B$2:$H$748,7,FALSE),"")</f>
        <v/>
      </c>
      <c r="O196" s="37" t="s">
        <v>232</v>
      </c>
      <c r="P196" s="3" t="s">
        <v>219</v>
      </c>
    </row>
    <row r="197" spans="1:16" s="26" customFormat="1" ht="13.2" x14ac:dyDescent="0.25">
      <c r="A197" s="27" t="str">
        <f>VLOOKUP(UPPER(O197),[1]Items!$A$2:$B$748,2,FALSE)</f>
        <v>N0530</v>
      </c>
      <c r="B197" s="27" t="str">
        <f t="shared" si="3"/>
        <v>D</v>
      </c>
      <c r="C197" s="28"/>
      <c r="D197" s="2"/>
      <c r="E197" s="27"/>
      <c r="F197" s="27"/>
      <c r="G197" s="2" t="s">
        <v>59</v>
      </c>
      <c r="H197" s="27"/>
      <c r="I197" s="27"/>
      <c r="J197" s="27"/>
      <c r="K197" s="27"/>
      <c r="L197" s="27"/>
      <c r="M197" s="27" t="str">
        <f>VLOOKUP(UPPER(A197),[1]Items!$B$2:$G$853,6)</f>
        <v>decimal(10,3)</v>
      </c>
      <c r="N197" s="27" t="str">
        <f>IF(VLOOKUP(UPPER(A197),[1]Items!$B$2:$H$748,7,FALSE)&lt;&gt;0,VLOOKUP(UPPER(A197),[1]Items!$B$2:$H$748,7,FALSE),"")</f>
        <v/>
      </c>
      <c r="O197" s="37" t="s">
        <v>233</v>
      </c>
      <c r="P197" s="3" t="s">
        <v>219</v>
      </c>
    </row>
    <row r="198" spans="1:16" s="26" customFormat="1" ht="13.2" x14ac:dyDescent="0.25">
      <c r="A198" s="27" t="str">
        <f>VLOOKUP(UPPER(O198),[1]Items!$A$2:$B$748,2,FALSE)</f>
        <v>N0531</v>
      </c>
      <c r="B198" s="27" t="str">
        <f t="shared" si="3"/>
        <v>D</v>
      </c>
      <c r="C198" s="28"/>
      <c r="D198" s="2"/>
      <c r="E198" s="27"/>
      <c r="F198" s="27"/>
      <c r="G198" s="2" t="s">
        <v>59</v>
      </c>
      <c r="H198" s="27"/>
      <c r="I198" s="27"/>
      <c r="J198" s="27"/>
      <c r="K198" s="27"/>
      <c r="L198" s="27"/>
      <c r="M198" s="27" t="str">
        <f>VLOOKUP(UPPER(A198),[1]Items!$B$2:$G$853,6)</f>
        <v>decimal(10,2)</v>
      </c>
      <c r="N198" s="27" t="str">
        <f>IF(VLOOKUP(UPPER(A198),[1]Items!$B$2:$H$748,7,FALSE)&lt;&gt;0,VLOOKUP(UPPER(A198),[1]Items!$B$2:$H$748,7,FALSE),"")</f>
        <v/>
      </c>
      <c r="O198" s="37" t="s">
        <v>234</v>
      </c>
      <c r="P198" s="3" t="s">
        <v>219</v>
      </c>
    </row>
    <row r="199" spans="1:16" s="26" customFormat="1" ht="13.2" x14ac:dyDescent="0.25">
      <c r="A199" s="27" t="str">
        <f>VLOOKUP(UPPER(O199),[1]Items!$A$2:$B$748,2,FALSE)</f>
        <v>N0532</v>
      </c>
      <c r="B199" s="27" t="str">
        <f t="shared" si="3"/>
        <v>D</v>
      </c>
      <c r="C199" s="28"/>
      <c r="D199" s="2"/>
      <c r="E199" s="27"/>
      <c r="F199" s="27"/>
      <c r="G199" s="2" t="s">
        <v>59</v>
      </c>
      <c r="H199" s="27"/>
      <c r="I199" s="27"/>
      <c r="J199" s="27"/>
      <c r="K199" s="27"/>
      <c r="L199" s="27"/>
      <c r="M199" s="27" t="str">
        <f>VLOOKUP(UPPER(A199),[1]Items!$B$2:$G$853,6)</f>
        <v>decimal(10,3)</v>
      </c>
      <c r="N199" s="27" t="str">
        <f>IF(VLOOKUP(UPPER(A199),[1]Items!$B$2:$H$748,7,FALSE)&lt;&gt;0,VLOOKUP(UPPER(A199),[1]Items!$B$2:$H$748,7,FALSE),"")</f>
        <v/>
      </c>
      <c r="O199" s="37" t="s">
        <v>235</v>
      </c>
      <c r="P199" s="3" t="s">
        <v>219</v>
      </c>
    </row>
    <row r="200" spans="1:16" s="26" customFormat="1" ht="13.2" x14ac:dyDescent="0.25">
      <c r="A200" s="27" t="str">
        <f>VLOOKUP(UPPER(O200),[1]Items!$A$2:$B$639,2,FALSE)</f>
        <v>N0558</v>
      </c>
      <c r="B200" s="27" t="str">
        <f t="shared" si="3"/>
        <v>D</v>
      </c>
      <c r="C200" s="28"/>
      <c r="D200" s="27"/>
      <c r="E200" s="27"/>
      <c r="F200" s="2"/>
      <c r="G200" s="2" t="s">
        <v>59</v>
      </c>
      <c r="H200" s="27"/>
      <c r="I200" s="27"/>
      <c r="J200" s="27"/>
      <c r="K200" s="27"/>
      <c r="L200" s="27"/>
      <c r="M200" s="27" t="str">
        <f>VLOOKUP(UPPER(A200),[1]Items!$B$2:$G$853,6)</f>
        <v>boolean</v>
      </c>
      <c r="N200" s="27"/>
      <c r="O200" s="37" t="s">
        <v>312</v>
      </c>
      <c r="P200" s="3" t="s">
        <v>313</v>
      </c>
    </row>
    <row r="201" spans="1:16" s="26" customFormat="1" ht="13.2" x14ac:dyDescent="0.25">
      <c r="A201" s="27" t="str">
        <f>VLOOKUP(UPPER(O201),[1]Items!$A$2:$B$639,2,FALSE)</f>
        <v>N0559</v>
      </c>
      <c r="B201" s="27" t="str">
        <f t="shared" si="3"/>
        <v>D</v>
      </c>
      <c r="C201" s="28"/>
      <c r="D201" s="27"/>
      <c r="E201" s="27"/>
      <c r="F201" s="2"/>
      <c r="G201" s="2" t="s">
        <v>59</v>
      </c>
      <c r="H201" s="27"/>
      <c r="I201" s="27"/>
      <c r="J201" s="27"/>
      <c r="K201" s="27"/>
      <c r="L201" s="27"/>
      <c r="M201" s="27" t="str">
        <f>VLOOKUP(UPPER(A201),[1]Items!$B$2:$G$853,6)</f>
        <v>decimal(10,9)</v>
      </c>
      <c r="N201" s="27"/>
      <c r="O201" s="37" t="s">
        <v>314</v>
      </c>
      <c r="P201" s="3" t="s">
        <v>315</v>
      </c>
    </row>
    <row r="202" spans="1:16" s="26" customFormat="1" ht="13.2" x14ac:dyDescent="0.25">
      <c r="A202" s="27" t="str">
        <f>VLOOKUP(UPPER(O202),[1]Items!$A$2:$B$639,2,FALSE)</f>
        <v>N0560</v>
      </c>
      <c r="B202" s="27" t="str">
        <f t="shared" si="3"/>
        <v>D</v>
      </c>
      <c r="C202" s="28"/>
      <c r="D202" s="27"/>
      <c r="E202" s="27"/>
      <c r="F202" s="2"/>
      <c r="G202" s="2" t="s">
        <v>59</v>
      </c>
      <c r="H202" s="27"/>
      <c r="I202" s="27"/>
      <c r="J202" s="27"/>
      <c r="K202" s="27"/>
      <c r="L202" s="27"/>
      <c r="M202" s="27" t="str">
        <f>VLOOKUP(UPPER(A202),[1]Items!$B$2:$G$853,6)</f>
        <v>decimal(15,7)</v>
      </c>
      <c r="N202" s="27"/>
      <c r="O202" s="37" t="s">
        <v>316</v>
      </c>
      <c r="P202" s="3" t="s">
        <v>317</v>
      </c>
    </row>
    <row r="203" spans="1:16" s="26" customFormat="1" ht="13.2" x14ac:dyDescent="0.25">
      <c r="A203" s="27" t="str">
        <f>VLOOKUP(UPPER(O203),[1]Items!$A$2:$B$639,2,FALSE)</f>
        <v>N0561</v>
      </c>
      <c r="B203" s="27" t="str">
        <f t="shared" si="3"/>
        <v>D</v>
      </c>
      <c r="C203" s="28"/>
      <c r="D203" s="27"/>
      <c r="E203" s="27"/>
      <c r="F203" s="2"/>
      <c r="G203" s="2" t="s">
        <v>59</v>
      </c>
      <c r="H203" s="27"/>
      <c r="I203" s="27"/>
      <c r="J203" s="27"/>
      <c r="K203" s="27"/>
      <c r="L203" s="27"/>
      <c r="M203" s="27" t="str">
        <f>VLOOKUP(UPPER(A203),[1]Items!$B$2:$G$853,6)</f>
        <v>decimal(10,2)</v>
      </c>
      <c r="N203" s="27"/>
      <c r="O203" s="37" t="s">
        <v>318</v>
      </c>
      <c r="P203" s="3" t="s">
        <v>313</v>
      </c>
    </row>
    <row r="204" spans="1:16" s="26" customFormat="1" ht="13.2" x14ac:dyDescent="0.25">
      <c r="A204" s="27" t="str">
        <f>VLOOKUP(UPPER(O204),[1]Items!$A$2:$B$639,2,FALSE)</f>
        <v>N0562</v>
      </c>
      <c r="B204" s="27" t="str">
        <f t="shared" si="3"/>
        <v>D</v>
      </c>
      <c r="C204" s="28"/>
      <c r="D204" s="27"/>
      <c r="E204" s="27"/>
      <c r="F204" s="2"/>
      <c r="G204" s="2" t="s">
        <v>59</v>
      </c>
      <c r="H204" s="27"/>
      <c r="I204" s="27"/>
      <c r="J204" s="27"/>
      <c r="K204" s="27"/>
      <c r="L204" s="27"/>
      <c r="M204" s="27" t="str">
        <f>VLOOKUP(UPPER(A204),[1]Items!$B$2:$G$853,6)</f>
        <v>decimal(10,5)</v>
      </c>
      <c r="N204" s="27"/>
      <c r="O204" s="37" t="s">
        <v>319</v>
      </c>
      <c r="P204" s="3" t="s">
        <v>320</v>
      </c>
    </row>
    <row r="205" spans="1:16" s="26" customFormat="1" ht="13.2" x14ac:dyDescent="0.25">
      <c r="A205" s="27" t="str">
        <f>VLOOKUP(UPPER(O205),[1]Items!$A$2:$B$839,2,FALSE)</f>
        <v>N0596</v>
      </c>
      <c r="B205" s="27" t="str">
        <f t="shared" si="3"/>
        <v>D</v>
      </c>
      <c r="C205" s="28"/>
      <c r="D205" s="27"/>
      <c r="E205" s="27"/>
      <c r="F205" s="27"/>
      <c r="G205" s="27" t="s">
        <v>59</v>
      </c>
      <c r="H205" s="27"/>
      <c r="I205" s="27"/>
      <c r="J205" s="27"/>
      <c r="K205" s="27"/>
      <c r="L205" s="27"/>
      <c r="M205" s="27" t="str">
        <f>VLOOKUP(UPPER(A205),[1]Items!$B$2:$G$853,6)</f>
        <v>decimal(12,6)  </v>
      </c>
      <c r="N205" s="27"/>
      <c r="O205" s="28" t="s">
        <v>324</v>
      </c>
      <c r="P205" s="3" t="s">
        <v>325</v>
      </c>
    </row>
    <row r="206" spans="1:16" s="26" customFormat="1" ht="13.2" x14ac:dyDescent="0.25">
      <c r="A206" s="27" t="str">
        <f>VLOOKUP(UPPER(O206),[1]Items!$A$2:$B$839,2,FALSE)</f>
        <v>N0597</v>
      </c>
      <c r="B206" s="27" t="str">
        <f t="shared" si="3"/>
        <v>D</v>
      </c>
      <c r="C206" s="28"/>
      <c r="D206" s="27"/>
      <c r="E206" s="27"/>
      <c r="F206" s="27"/>
      <c r="G206" s="27" t="s">
        <v>59</v>
      </c>
      <c r="H206" s="27"/>
      <c r="I206" s="27"/>
      <c r="J206" s="27"/>
      <c r="K206" s="27"/>
      <c r="L206" s="27"/>
      <c r="M206" s="27" t="str">
        <f>VLOOKUP(UPPER(A206),[1]Items!$B$2:$G$853,6)</f>
        <v>decimal(10,5)</v>
      </c>
      <c r="N206" s="27"/>
      <c r="O206" s="28" t="s">
        <v>326</v>
      </c>
      <c r="P206" s="3" t="s">
        <v>325</v>
      </c>
    </row>
    <row r="207" spans="1:16" s="26" customFormat="1" ht="13.2" x14ac:dyDescent="0.25">
      <c r="A207" s="27" t="str">
        <f>VLOOKUP(UPPER(O207),[1]Items!$A$2:$B$839,2,FALSE)</f>
        <v>N0595</v>
      </c>
      <c r="B207" s="27" t="str">
        <f t="shared" si="3"/>
        <v>D</v>
      </c>
      <c r="C207" s="28"/>
      <c r="D207" s="27"/>
      <c r="E207" s="27"/>
      <c r="F207" s="27"/>
      <c r="G207" s="27" t="s">
        <v>59</v>
      </c>
      <c r="H207" s="27"/>
      <c r="I207" s="27"/>
      <c r="J207" s="27"/>
      <c r="K207" s="27"/>
      <c r="L207" s="27"/>
      <c r="M207" s="27" t="str">
        <f>VLOOKUP(UPPER(A207),[1]Items!$B$2:$G$853,6)</f>
        <v>decimal(10,2)</v>
      </c>
      <c r="N207" s="27"/>
      <c r="O207" s="28" t="s">
        <v>327</v>
      </c>
      <c r="P207" s="3" t="s">
        <v>325</v>
      </c>
    </row>
    <row r="208" spans="1:16" s="26" customFormat="1" ht="13.2" x14ac:dyDescent="0.25">
      <c r="A208" s="27" t="str">
        <f>VLOOKUP(UPPER(O208),[1]Items!$A$2:$B$839,2,FALSE)</f>
        <v>N0598</v>
      </c>
      <c r="B208" s="27" t="str">
        <f t="shared" si="3"/>
        <v>D</v>
      </c>
      <c r="C208" s="28"/>
      <c r="D208" s="27"/>
      <c r="E208" s="27"/>
      <c r="F208" s="27"/>
      <c r="G208" s="27" t="s">
        <v>59</v>
      </c>
      <c r="H208" s="27"/>
      <c r="I208" s="27"/>
      <c r="J208" s="27"/>
      <c r="K208" s="27"/>
      <c r="L208" s="27"/>
      <c r="M208" s="27" t="str">
        <f>VLOOKUP(UPPER(A208),[1]Items!$B$2:$G$853,6)</f>
        <v>decimal(10,3)  </v>
      </c>
      <c r="N208" s="27"/>
      <c r="O208" s="28" t="s">
        <v>328</v>
      </c>
      <c r="P208" s="3" t="s">
        <v>325</v>
      </c>
    </row>
    <row r="209" spans="1:16" s="26" customFormat="1" ht="13.2" x14ac:dyDescent="0.25">
      <c r="A209" s="27" t="str">
        <f>VLOOKUP(UPPER(O209),[1]Items!$A$2:$B$839,2,FALSE)</f>
        <v>N0599</v>
      </c>
      <c r="B209" s="27" t="str">
        <f t="shared" si="3"/>
        <v>D</v>
      </c>
      <c r="C209" s="28"/>
      <c r="D209" s="27"/>
      <c r="E209" s="27"/>
      <c r="F209" s="27"/>
      <c r="G209" s="27" t="s">
        <v>59</v>
      </c>
      <c r="H209" s="27"/>
      <c r="I209" s="27"/>
      <c r="J209" s="27"/>
      <c r="K209" s="27"/>
      <c r="L209" s="27"/>
      <c r="M209" s="27" t="str">
        <f>VLOOKUP(UPPER(A209),[1]Items!$B$2:$G$853,6)</f>
        <v>decimal(10,3)  </v>
      </c>
      <c r="N209" s="27"/>
      <c r="O209" s="28" t="s">
        <v>329</v>
      </c>
      <c r="P209" s="3" t="s">
        <v>325</v>
      </c>
    </row>
    <row r="210" spans="1:16" s="26" customFormat="1" ht="13.2" x14ac:dyDescent="0.25">
      <c r="A210" s="27" t="str">
        <f>VLOOKUP(UPPER(O210),[1]Items!$A$2:$B$839,2,FALSE)</f>
        <v>N0600</v>
      </c>
      <c r="B210" s="27" t="str">
        <f t="shared" si="3"/>
        <v>D</v>
      </c>
      <c r="C210" s="28"/>
      <c r="D210" s="27"/>
      <c r="E210" s="27"/>
      <c r="F210" s="27"/>
      <c r="G210" s="27" t="s">
        <v>59</v>
      </c>
      <c r="H210" s="27"/>
      <c r="I210" s="27"/>
      <c r="J210" s="27"/>
      <c r="K210" s="27"/>
      <c r="L210" s="27"/>
      <c r="M210" s="27" t="str">
        <f>VLOOKUP(UPPER(A210),[1]Items!$B$2:$G$853,6)</f>
        <v>decimal(10,3)  </v>
      </c>
      <c r="N210" s="27"/>
      <c r="O210" s="28" t="s">
        <v>330</v>
      </c>
      <c r="P210" s="3" t="s">
        <v>325</v>
      </c>
    </row>
    <row r="211" spans="1:16" s="26" customFormat="1" ht="13.2" x14ac:dyDescent="0.25">
      <c r="A211" s="27" t="str">
        <f>VLOOKUP(UPPER(O211),[1]Items!$A$2:$B$839,2,FALSE)</f>
        <v>N0601</v>
      </c>
      <c r="B211" s="27" t="str">
        <f t="shared" si="3"/>
        <v>D</v>
      </c>
      <c r="C211" s="28"/>
      <c r="D211" s="27"/>
      <c r="E211" s="27"/>
      <c r="F211" s="27"/>
      <c r="G211" s="27" t="s">
        <v>59</v>
      </c>
      <c r="H211" s="27"/>
      <c r="I211" s="27"/>
      <c r="J211" s="27"/>
      <c r="K211" s="27"/>
      <c r="L211" s="27"/>
      <c r="M211" s="27" t="str">
        <f>VLOOKUP(UPPER(A211),[1]Items!$B$2:$G$853,6)</f>
        <v>decimal(10,3)  </v>
      </c>
      <c r="N211" s="27"/>
      <c r="O211" s="28" t="s">
        <v>331</v>
      </c>
      <c r="P211" s="3" t="s">
        <v>325</v>
      </c>
    </row>
    <row r="212" spans="1:16" s="26" customFormat="1" ht="13.2" x14ac:dyDescent="0.25">
      <c r="A212" s="27" t="s">
        <v>154</v>
      </c>
      <c r="B212" s="27" t="str">
        <f t="shared" si="3"/>
        <v>R</v>
      </c>
      <c r="C212" s="41" t="s">
        <v>78</v>
      </c>
      <c r="D212" s="2"/>
      <c r="E212" s="27"/>
      <c r="F212" s="27"/>
      <c r="G212" s="27" t="s">
        <v>17</v>
      </c>
      <c r="H212" s="27"/>
      <c r="I212" s="27"/>
      <c r="J212" s="27"/>
      <c r="K212" s="27"/>
      <c r="L212" s="27"/>
      <c r="M212" s="27"/>
      <c r="N212" s="27"/>
      <c r="O212" s="31" t="s">
        <v>155</v>
      </c>
      <c r="P212" s="3"/>
    </row>
    <row r="213" spans="1:16" s="26" customFormat="1" ht="13.2" x14ac:dyDescent="0.25">
      <c r="A213" s="27" t="str">
        <f>VLOOKUP(UPPER(O213),[1]Items!$A$2:$B$748,2,FALSE)</f>
        <v>N0423</v>
      </c>
      <c r="B213" s="27" t="str">
        <f t="shared" si="3"/>
        <v>D</v>
      </c>
      <c r="C213" s="28"/>
      <c r="D213" s="2"/>
      <c r="E213" s="27"/>
      <c r="F213" s="27"/>
      <c r="G213" s="27"/>
      <c r="H213" s="27">
        <v>1</v>
      </c>
      <c r="I213" s="27"/>
      <c r="J213" s="27"/>
      <c r="K213" s="27"/>
      <c r="L213" s="27"/>
      <c r="M213" s="27" t="str">
        <f>VLOOKUP(UPPER(A213),[1]Items!$B$2:$G$853,6)</f>
        <v>text(8)</v>
      </c>
      <c r="N213" s="27" t="str">
        <f>IF(VLOOKUP(UPPER(A213),[1]Items!$B$2:$H$748,7,FALSE)&lt;&gt;0,VLOOKUP(UPPER(A213),[1]Items!$B$2:$H$748,7,FALSE),"")</f>
        <v/>
      </c>
      <c r="O213" s="28" t="s">
        <v>80</v>
      </c>
      <c r="P213" s="3"/>
    </row>
    <row r="214" spans="1:16" s="26" customFormat="1" ht="13.2" x14ac:dyDescent="0.25">
      <c r="A214" s="27" t="str">
        <f>VLOOKUP(UPPER(O214),[1]Items!$A$2:$B$748,2,FALSE)</f>
        <v>N0412</v>
      </c>
      <c r="B214" s="27" t="str">
        <f t="shared" si="3"/>
        <v>D</v>
      </c>
      <c r="C214" s="28"/>
      <c r="D214" s="2"/>
      <c r="E214" s="27"/>
      <c r="F214" s="27"/>
      <c r="G214" s="27"/>
      <c r="H214" s="27">
        <v>1</v>
      </c>
      <c r="I214" s="27"/>
      <c r="J214" s="27"/>
      <c r="K214" s="27"/>
      <c r="L214" s="27"/>
      <c r="M214" s="27" t="str">
        <f>VLOOKUP(UPPER(A214),[1]Items!$B$2:$G$853,6)</f>
        <v>decimal(10,3)</v>
      </c>
      <c r="N214" s="27" t="str">
        <f>IF(VLOOKUP(UPPER(A214),[1]Items!$B$2:$H$748,7,FALSE)&lt;&gt;0,VLOOKUP(UPPER(A214),[1]Items!$B$2:$H$748,7,FALSE),"")</f>
        <v/>
      </c>
      <c r="O214" s="28" t="s">
        <v>81</v>
      </c>
      <c r="P214" s="3"/>
    </row>
    <row r="215" spans="1:16" s="26" customFormat="1" ht="13.2" x14ac:dyDescent="0.25">
      <c r="A215" s="27" t="str">
        <f>VLOOKUP(UPPER(O215),[1]Items!$A$2:$B$748,2,FALSE)</f>
        <v>N0413</v>
      </c>
      <c r="B215" s="27" t="str">
        <f t="shared" si="3"/>
        <v>D</v>
      </c>
      <c r="C215" s="28"/>
      <c r="D215" s="2"/>
      <c r="E215" s="27"/>
      <c r="F215" s="27"/>
      <c r="G215" s="27"/>
      <c r="H215" s="27" t="s">
        <v>59</v>
      </c>
      <c r="I215" s="27"/>
      <c r="J215" s="27"/>
      <c r="K215" s="27"/>
      <c r="L215" s="27"/>
      <c r="M215" s="27" t="str">
        <f>VLOOKUP(UPPER(A215),[1]Items!$B$2:$G$853,6)</f>
        <v>decimal(10,2)</v>
      </c>
      <c r="N215" s="27" t="str">
        <f>IF(VLOOKUP(UPPER(A215),[1]Items!$B$2:$H$748,7,FALSE)&lt;&gt;0,VLOOKUP(UPPER(A215),[1]Items!$B$2:$H$748,7,FALSE),"")</f>
        <v/>
      </c>
      <c r="O215" s="28" t="s">
        <v>82</v>
      </c>
      <c r="P215" s="3" t="s">
        <v>83</v>
      </c>
    </row>
    <row r="216" spans="1:16" s="26" customFormat="1" ht="13.2" x14ac:dyDescent="0.25">
      <c r="A216" s="27" t="str">
        <f>VLOOKUP(UPPER(O216),[1]Items!$A$2:$B$748,2,FALSE)</f>
        <v>N0414</v>
      </c>
      <c r="B216" s="27" t="str">
        <f t="shared" si="3"/>
        <v>D</v>
      </c>
      <c r="C216" s="28"/>
      <c r="D216" s="2"/>
      <c r="E216" s="27"/>
      <c r="F216" s="27"/>
      <c r="G216" s="27"/>
      <c r="H216" s="27" t="s">
        <v>59</v>
      </c>
      <c r="I216" s="27"/>
      <c r="J216" s="27"/>
      <c r="K216" s="27"/>
      <c r="L216" s="27"/>
      <c r="M216" s="27" t="str">
        <f>VLOOKUP(UPPER(A216),[1]Items!$B$2:$G$853,6)</f>
        <v>decimal(10,3)</v>
      </c>
      <c r="N216" s="27" t="str">
        <f>IF(VLOOKUP(UPPER(A216),[1]Items!$B$2:$H$748,7,FALSE)&lt;&gt;0,VLOOKUP(UPPER(A216),[1]Items!$B$2:$H$748,7,FALSE),"")</f>
        <v/>
      </c>
      <c r="O216" s="28" t="s">
        <v>84</v>
      </c>
      <c r="P216" s="3" t="s">
        <v>83</v>
      </c>
    </row>
    <row r="217" spans="1:16" s="26" customFormat="1" ht="13.2" x14ac:dyDescent="0.25">
      <c r="A217" s="3" t="s">
        <v>336</v>
      </c>
      <c r="B217" s="3" t="str">
        <f>IF(LEN(M217)&gt;0,"D",IF(LEN(A217)=5,"F",IF(LEN(A217)=3,"R"," ")))</f>
        <v>R</v>
      </c>
      <c r="C217" s="41" t="s">
        <v>337</v>
      </c>
      <c r="D217" s="3"/>
      <c r="E217" s="3"/>
      <c r="F217" s="2"/>
      <c r="G217" s="3" t="s">
        <v>17</v>
      </c>
      <c r="H217" s="3"/>
      <c r="I217" s="3"/>
      <c r="J217" s="3"/>
      <c r="K217" s="3"/>
      <c r="L217" s="3"/>
      <c r="M217" s="27"/>
      <c r="N217" s="3"/>
      <c r="O217" s="20" t="s">
        <v>338</v>
      </c>
      <c r="P217" s="3" t="s">
        <v>339</v>
      </c>
    </row>
    <row r="218" spans="1:16" s="26" customFormat="1" ht="13.2" x14ac:dyDescent="0.25">
      <c r="A218" s="27" t="str">
        <f>VLOOKUP(UPPER(O218),[1]Items!$A$2:$B$839,2,FALSE)</f>
        <v>N0602</v>
      </c>
      <c r="B218" s="27" t="str">
        <f>IF(LEN(M218)&gt;0,"D",IF(LEN(A218)=5,"F",IF(LEN(A218)=3,"R"," ")))</f>
        <v>D</v>
      </c>
      <c r="C218" s="28"/>
      <c r="D218" s="27"/>
      <c r="E218" s="27"/>
      <c r="F218" s="27"/>
      <c r="G218" s="27"/>
      <c r="H218" s="27">
        <v>1</v>
      </c>
      <c r="I218" s="27"/>
      <c r="J218" s="27"/>
      <c r="K218" s="27"/>
      <c r="L218" s="27"/>
      <c r="M218" s="27" t="str">
        <f>VLOOKUP(UPPER(A218),[1]Items!$B$2:$G$853,6)</f>
        <v>integer(1)</v>
      </c>
      <c r="N218" s="27"/>
      <c r="O218" s="28" t="s">
        <v>340</v>
      </c>
      <c r="P218" s="3"/>
    </row>
    <row r="219" spans="1:16" s="26" customFormat="1" ht="13.2" x14ac:dyDescent="0.25">
      <c r="A219" s="27" t="str">
        <f>VLOOKUP(UPPER(O219),[1]Items!$A$2:$B$839,2,FALSE)</f>
        <v>N0603</v>
      </c>
      <c r="B219" s="27" t="str">
        <f>IF(LEN(M219)&gt;0,"D",IF(LEN(A219)=5,"F",IF(LEN(A219)=3,"R"," ")))</f>
        <v>D</v>
      </c>
      <c r="C219" s="28"/>
      <c r="D219" s="27"/>
      <c r="E219" s="27"/>
      <c r="F219" s="27"/>
      <c r="G219" s="27"/>
      <c r="H219" s="27">
        <v>1</v>
      </c>
      <c r="I219" s="27"/>
      <c r="J219" s="27"/>
      <c r="K219" s="27"/>
      <c r="L219" s="27"/>
      <c r="M219" s="27" t="str">
        <f>VLOOKUP(UPPER(A219),[1]Items!$B$2:$G$853,6)</f>
        <v>decimal(10,3)  </v>
      </c>
      <c r="N219" s="27"/>
      <c r="O219" s="28" t="s">
        <v>341</v>
      </c>
      <c r="P219" s="3"/>
    </row>
    <row r="220" spans="1:16" s="26" customFormat="1" ht="13.2" x14ac:dyDescent="0.25">
      <c r="A220" s="27" t="str">
        <f>VLOOKUP(UPPER(O220),[1]Items!$A$2:$B$839,2,FALSE)</f>
        <v>N0604</v>
      </c>
      <c r="B220" s="27" t="str">
        <f>IF(LEN(M220)&gt;0,"D",IF(LEN(A220)=5,"F",IF(LEN(A220)=3,"R"," ")))</f>
        <v>D</v>
      </c>
      <c r="C220" s="28"/>
      <c r="D220" s="27"/>
      <c r="E220" s="27"/>
      <c r="F220" s="27"/>
      <c r="G220" s="27"/>
      <c r="H220" s="27">
        <v>1</v>
      </c>
      <c r="I220" s="27"/>
      <c r="J220" s="27"/>
      <c r="K220" s="27"/>
      <c r="L220" s="27"/>
      <c r="M220" s="27" t="str">
        <f>VLOOKUP(UPPER(A220),[1]Items!$B$2:$G$853,6)</f>
        <v>decimal(10,3)  </v>
      </c>
      <c r="N220" s="27"/>
      <c r="O220" s="28" t="s">
        <v>342</v>
      </c>
      <c r="P220" s="3"/>
    </row>
    <row r="221" spans="1:16" s="26" customFormat="1" ht="13.2" x14ac:dyDescent="0.25">
      <c r="A221" s="27" t="str">
        <f>VLOOKUP(UPPER(O221),[1]Items!$A$2:$B$839,2,FALSE)</f>
        <v>N0605</v>
      </c>
      <c r="B221" s="27" t="str">
        <f>IF(LEN(M221)&gt;0,"D",IF(LEN(A221)=5,"F",IF(LEN(A221)=3,"R"," ")))</f>
        <v>D</v>
      </c>
      <c r="C221" s="28"/>
      <c r="D221" s="27"/>
      <c r="E221" s="27"/>
      <c r="F221" s="27"/>
      <c r="G221" s="27"/>
      <c r="H221" s="27">
        <v>1</v>
      </c>
      <c r="I221" s="27"/>
      <c r="J221" s="27"/>
      <c r="K221" s="27"/>
      <c r="L221" s="27"/>
      <c r="M221" s="27" t="str">
        <f>VLOOKUP(UPPER(A221),[1]Items!$B$2:$G$853,6)</f>
        <v>decimal(10,5)</v>
      </c>
      <c r="N221" s="27"/>
      <c r="O221" s="28" t="s">
        <v>343</v>
      </c>
      <c r="P221" s="3"/>
    </row>
    <row r="222" spans="1:16" s="26" customFormat="1" ht="13.2" x14ac:dyDescent="0.25">
      <c r="A222" s="27" t="s">
        <v>248</v>
      </c>
      <c r="B222" s="27" t="str">
        <f t="shared" ref="B222:B267" si="4">IF(LEN(M222)&gt;0,"D",IF(LEN(A222)=5,"F",IF(LEN(A222)=3,"R"," ")))</f>
        <v>R</v>
      </c>
      <c r="C222" s="41" t="s">
        <v>78</v>
      </c>
      <c r="D222" s="2"/>
      <c r="E222" s="27"/>
      <c r="F222" s="27" t="s">
        <v>17</v>
      </c>
      <c r="G222" s="27"/>
      <c r="H222" s="27"/>
      <c r="I222" s="27"/>
      <c r="J222" s="27"/>
      <c r="K222" s="27"/>
      <c r="L222" s="27"/>
      <c r="M222" s="27"/>
      <c r="N222" s="27"/>
      <c r="O222" s="33" t="s">
        <v>237</v>
      </c>
      <c r="P222" s="3"/>
    </row>
    <row r="223" spans="1:16" s="26" customFormat="1" ht="13.2" x14ac:dyDescent="0.25">
      <c r="A223" s="27" t="str">
        <f>VLOOKUP(UPPER(O223),[1]Items!$A$2:$B$525,2,FALSE)</f>
        <v>N0533</v>
      </c>
      <c r="B223" s="27" t="str">
        <f t="shared" si="4"/>
        <v>D</v>
      </c>
      <c r="C223" s="28"/>
      <c r="D223" s="2"/>
      <c r="E223" s="27"/>
      <c r="F223" s="27"/>
      <c r="G223" s="27">
        <v>1</v>
      </c>
      <c r="H223" s="27"/>
      <c r="I223" s="27"/>
      <c r="J223" s="27"/>
      <c r="K223" s="27"/>
      <c r="L223" s="27"/>
      <c r="M223" s="27" t="str">
        <f>VLOOKUP(UPPER(A223),[1]Items!$B$2:$G$853,6)</f>
        <v>integer(4)</v>
      </c>
      <c r="N223" s="27" t="str">
        <f>IF(B223="D",IF(VLOOKUP(UPPER(A223),[1]Items!$B$2:$H$748,7,FALSE)&lt;&gt;0,VLOOKUP(UPPER(A223),[1]Items!$B$2:$H$748,7,FALSE),""),"")</f>
        <v/>
      </c>
      <c r="O223" s="2" t="s">
        <v>238</v>
      </c>
      <c r="P223" s="3"/>
    </row>
    <row r="224" spans="1:16" s="26" customFormat="1" ht="13.2" x14ac:dyDescent="0.25">
      <c r="A224" s="27" t="str">
        <f>VLOOKUP(UPPER(O224),[1]Items!$A$2:$B$525,2,FALSE)</f>
        <v>N0534</v>
      </c>
      <c r="B224" s="27" t="str">
        <f t="shared" si="4"/>
        <v>D</v>
      </c>
      <c r="C224" s="28"/>
      <c r="D224" s="2"/>
      <c r="E224" s="27"/>
      <c r="F224" s="27"/>
      <c r="G224" s="27" t="s">
        <v>59</v>
      </c>
      <c r="H224" s="27"/>
      <c r="I224" s="27"/>
      <c r="J224" s="27"/>
      <c r="K224" s="27"/>
      <c r="L224" s="27"/>
      <c r="M224" s="27" t="str">
        <f>VLOOKUP(UPPER(A224),[1]Items!$B$2:$G$853,6)</f>
        <v>decimal(10,2)</v>
      </c>
      <c r="N224" s="27" t="str">
        <f>IF(B224="D",IF(VLOOKUP(UPPER(A224),[1]Items!$B$2:$H$748,7,FALSE)&lt;&gt;0,VLOOKUP(UPPER(A224),[1]Items!$B$2:$H$748,7,FALSE),""),"")</f>
        <v/>
      </c>
      <c r="O224" s="2" t="s">
        <v>239</v>
      </c>
      <c r="P224" s="3" t="s">
        <v>240</v>
      </c>
    </row>
    <row r="225" spans="1:16" s="26" customFormat="1" ht="13.2" x14ac:dyDescent="0.25">
      <c r="A225" s="27" t="str">
        <f>VLOOKUP(UPPER(O225),[1]Items!$A$2:$B$525,2,FALSE)</f>
        <v>N0535</v>
      </c>
      <c r="B225" s="27" t="str">
        <f t="shared" si="4"/>
        <v>D</v>
      </c>
      <c r="C225" s="28"/>
      <c r="D225" s="2"/>
      <c r="E225" s="27"/>
      <c r="F225" s="27"/>
      <c r="G225" s="27">
        <v>1</v>
      </c>
      <c r="H225" s="27"/>
      <c r="I225" s="27"/>
      <c r="J225" s="27"/>
      <c r="K225" s="27"/>
      <c r="L225" s="27"/>
      <c r="M225" s="27" t="str">
        <f>VLOOKUP(UPPER(A225),[1]Items!$B$2:$G$853,6)</f>
        <v>decimal(10,3)</v>
      </c>
      <c r="N225" s="27" t="str">
        <f>IF(B225="D",IF(VLOOKUP(UPPER(A225),[1]Items!$B$2:$H$748,7,FALSE)&lt;&gt;0,VLOOKUP(UPPER(A225),[1]Items!$B$2:$H$748,7,FALSE),""),"")</f>
        <v/>
      </c>
      <c r="O225" s="2" t="s">
        <v>241</v>
      </c>
      <c r="P225" s="3"/>
    </row>
    <row r="226" spans="1:16" s="26" customFormat="1" ht="13.2" x14ac:dyDescent="0.25">
      <c r="A226" s="27" t="str">
        <f>VLOOKUP(UPPER(O226),[1]Items!$A$2:$B$525,2,FALSE)</f>
        <v>N0536</v>
      </c>
      <c r="B226" s="27" t="str">
        <f t="shared" si="4"/>
        <v>D</v>
      </c>
      <c r="C226" s="28"/>
      <c r="D226" s="2"/>
      <c r="E226" s="27"/>
      <c r="F226" s="27"/>
      <c r="G226" s="27">
        <v>1</v>
      </c>
      <c r="H226" s="27"/>
      <c r="I226" s="27"/>
      <c r="J226" s="27"/>
      <c r="K226" s="27"/>
      <c r="L226" s="27"/>
      <c r="M226" s="27" t="str">
        <f>VLOOKUP(UPPER(A226),[1]Items!$B$2:$G$853,6)</f>
        <v>decimal(10,3)</v>
      </c>
      <c r="N226" s="27" t="str">
        <f>IF(B226="D",IF(VLOOKUP(UPPER(A226),[1]Items!$B$2:$H$748,7,FALSE)&lt;&gt;0,VLOOKUP(UPPER(A226),[1]Items!$B$2:$H$748,7,FALSE),""),"")</f>
        <v/>
      </c>
      <c r="O226" s="2" t="s">
        <v>242</v>
      </c>
      <c r="P226" s="3"/>
    </row>
    <row r="227" spans="1:16" s="26" customFormat="1" ht="13.2" x14ac:dyDescent="0.25">
      <c r="A227" s="27" t="str">
        <f>VLOOKUP(UPPER(O227),[1]Items!$A$2:$B$525,2,FALSE)</f>
        <v>N0537</v>
      </c>
      <c r="B227" s="27" t="str">
        <f t="shared" si="4"/>
        <v>D</v>
      </c>
      <c r="C227" s="28"/>
      <c r="D227" s="2"/>
      <c r="E227" s="27"/>
      <c r="F227" s="27"/>
      <c r="G227" s="27">
        <v>1</v>
      </c>
      <c r="H227" s="27"/>
      <c r="I227" s="27"/>
      <c r="J227" s="27"/>
      <c r="K227" s="27"/>
      <c r="L227" s="27"/>
      <c r="M227" s="27" t="str">
        <f>VLOOKUP(UPPER(A227),[1]Items!$B$2:$G$853,6)</f>
        <v>decimal(10,3)</v>
      </c>
      <c r="N227" s="27" t="str">
        <f>IF(B227="D",IF(VLOOKUP(UPPER(A227),[1]Items!$B$2:$H$748,7,FALSE)&lt;&gt;0,VLOOKUP(UPPER(A227),[1]Items!$B$2:$H$748,7,FALSE),""),"")</f>
        <v/>
      </c>
      <c r="O227" s="2" t="s">
        <v>243</v>
      </c>
      <c r="P227" s="3"/>
    </row>
    <row r="228" spans="1:16" s="26" customFormat="1" ht="13.2" x14ac:dyDescent="0.25">
      <c r="A228" s="27" t="str">
        <f>VLOOKUP(UPPER(O228),[1]Items!$A$2:$B$525,2,FALSE)</f>
        <v>N0538</v>
      </c>
      <c r="B228" s="27" t="str">
        <f t="shared" si="4"/>
        <v>D</v>
      </c>
      <c r="C228" s="28"/>
      <c r="D228" s="2"/>
      <c r="E228" s="27"/>
      <c r="F228" s="27"/>
      <c r="G228" s="27">
        <v>1</v>
      </c>
      <c r="H228" s="27"/>
      <c r="I228" s="27"/>
      <c r="J228" s="27"/>
      <c r="K228" s="27"/>
      <c r="L228" s="27"/>
      <c r="M228" s="27" t="str">
        <f>VLOOKUP(UPPER(A228),[1]Items!$B$2:$G$853,6)</f>
        <v>decimal(10,3)</v>
      </c>
      <c r="N228" s="27" t="str">
        <f>IF(B228="D",IF(VLOOKUP(UPPER(A228),[1]Items!$B$2:$H$748,7,FALSE)&lt;&gt;0,VLOOKUP(UPPER(A228),[1]Items!$B$2:$H$748,7,FALSE),""),"")</f>
        <v/>
      </c>
      <c r="O228" s="2" t="s">
        <v>244</v>
      </c>
      <c r="P228" s="3"/>
    </row>
    <row r="229" spans="1:16" s="26" customFormat="1" ht="13.2" x14ac:dyDescent="0.25">
      <c r="A229" s="27" t="str">
        <f>VLOOKUP(UPPER(O229),[1]Items!$A$2:$B$525,2,FALSE)</f>
        <v>N0539</v>
      </c>
      <c r="B229" s="27" t="str">
        <f t="shared" si="4"/>
        <v>D</v>
      </c>
      <c r="C229" s="28"/>
      <c r="D229" s="2"/>
      <c r="E229" s="27"/>
      <c r="F229" s="27"/>
      <c r="G229" s="27">
        <v>1</v>
      </c>
      <c r="H229" s="27"/>
      <c r="I229" s="27"/>
      <c r="J229" s="27"/>
      <c r="K229" s="27"/>
      <c r="L229" s="27"/>
      <c r="M229" s="27" t="str">
        <f>VLOOKUP(UPPER(A229),[1]Items!$B$2:$G$853,6)</f>
        <v>boolean</v>
      </c>
      <c r="N229" s="27" t="str">
        <f>IF(B229="D",IF(VLOOKUP(UPPER(A229),[1]Items!$B$2:$H$748,7,FALSE)&lt;&gt;0,VLOOKUP(UPPER(A229),[1]Items!$B$2:$H$748,7,FALSE),""),"")</f>
        <v/>
      </c>
      <c r="O229" s="2" t="s">
        <v>245</v>
      </c>
      <c r="P229" s="3"/>
    </row>
    <row r="230" spans="1:16" s="26" customFormat="1" ht="13.2" x14ac:dyDescent="0.25">
      <c r="A230" s="27" t="str">
        <f>VLOOKUP(UPPER(O230),[1]Items!$A$2:$B$553,2,FALSE)</f>
        <v>N0563</v>
      </c>
      <c r="B230" s="27" t="str">
        <f t="shared" si="4"/>
        <v>D</v>
      </c>
      <c r="C230" s="28"/>
      <c r="D230" s="27"/>
      <c r="E230" s="2"/>
      <c r="F230" s="2"/>
      <c r="G230" s="27" t="s">
        <v>59</v>
      </c>
      <c r="H230" s="27"/>
      <c r="I230" s="27"/>
      <c r="J230" s="27"/>
      <c r="K230" s="27"/>
      <c r="L230" s="27"/>
      <c r="M230" s="27" t="str">
        <f>VLOOKUP(UPPER(A230),[1]Items!$B$2:$G$853,6)</f>
        <v>boolean</v>
      </c>
      <c r="N230" s="27"/>
      <c r="O230" s="2" t="s">
        <v>321</v>
      </c>
      <c r="P230" s="3" t="s">
        <v>313</v>
      </c>
    </row>
    <row r="231" spans="1:16" s="26" customFormat="1" ht="13.2" x14ac:dyDescent="0.25">
      <c r="A231" s="27" t="str">
        <f>VLOOKUP(UPPER(O231),[1]Items!$A$2:$B$553,2,FALSE)</f>
        <v>N0566</v>
      </c>
      <c r="B231" s="27" t="str">
        <f t="shared" si="4"/>
        <v>D</v>
      </c>
      <c r="C231" s="28"/>
      <c r="D231" s="27"/>
      <c r="E231" s="2"/>
      <c r="F231" s="2"/>
      <c r="G231" s="27" t="s">
        <v>59</v>
      </c>
      <c r="H231" s="27"/>
      <c r="I231" s="27"/>
      <c r="J231" s="27"/>
      <c r="K231" s="27"/>
      <c r="L231" s="27"/>
      <c r="M231" s="27" t="str">
        <f>VLOOKUP(UPPER(A231),[1]Items!$B$2:$G$853,6)</f>
        <v>boolean</v>
      </c>
      <c r="N231" s="27"/>
      <c r="O231" s="37" t="s">
        <v>322</v>
      </c>
      <c r="P231" s="3" t="s">
        <v>313</v>
      </c>
    </row>
    <row r="232" spans="1:16" s="25" customFormat="1" ht="13.2" x14ac:dyDescent="0.25">
      <c r="A232" s="2" t="s">
        <v>430</v>
      </c>
      <c r="B232" s="27" t="s">
        <v>18</v>
      </c>
      <c r="C232" s="28"/>
      <c r="D232" s="2"/>
      <c r="E232" s="27"/>
      <c r="F232" s="2"/>
      <c r="G232" s="27" t="s">
        <v>59</v>
      </c>
      <c r="H232" s="27"/>
      <c r="I232" s="27"/>
      <c r="J232" s="27"/>
      <c r="K232" s="27"/>
      <c r="L232" s="27"/>
      <c r="M232" s="27" t="str">
        <f>VLOOKUP(UPPER(A232),[1]Items!$B$2:$G$853,6)</f>
        <v>varchar2(200)</v>
      </c>
      <c r="N232" s="27"/>
      <c r="O232" s="37" t="s">
        <v>431</v>
      </c>
      <c r="P232" s="3"/>
    </row>
    <row r="233" spans="1:16" s="25" customFormat="1" ht="13.2" x14ac:dyDescent="0.25">
      <c r="A233" s="2" t="s">
        <v>432</v>
      </c>
      <c r="B233" s="27" t="s">
        <v>18</v>
      </c>
      <c r="C233" s="28"/>
      <c r="D233" s="2"/>
      <c r="E233" s="27"/>
      <c r="F233" s="2"/>
      <c r="G233" s="27" t="s">
        <v>59</v>
      </c>
      <c r="H233" s="27"/>
      <c r="I233" s="27"/>
      <c r="J233" s="27"/>
      <c r="K233" s="27"/>
      <c r="L233" s="27"/>
      <c r="M233" s="27" t="str">
        <f>VLOOKUP(UPPER(A233),[1]Items!$B$2:$G$853,6)</f>
        <v>varchar2(200)</v>
      </c>
      <c r="N233" s="27"/>
      <c r="O233" s="37" t="s">
        <v>433</v>
      </c>
      <c r="P233" s="3"/>
    </row>
    <row r="234" spans="1:16" s="25" customFormat="1" ht="13.2" x14ac:dyDescent="0.25">
      <c r="A234" s="2" t="s">
        <v>434</v>
      </c>
      <c r="B234" s="27" t="s">
        <v>18</v>
      </c>
      <c r="C234" s="28"/>
      <c r="D234" s="2"/>
      <c r="E234" s="27"/>
      <c r="F234" s="2"/>
      <c r="G234" s="27" t="s">
        <v>59</v>
      </c>
      <c r="H234" s="27"/>
      <c r="I234" s="27"/>
      <c r="J234" s="27"/>
      <c r="K234" s="27"/>
      <c r="L234" s="27"/>
      <c r="M234" s="27" t="str">
        <f>VLOOKUP(UPPER(A234),[1]Items!$B$2:$G$853,6)</f>
        <v>varchar2(20)</v>
      </c>
      <c r="N234" s="27"/>
      <c r="O234" s="37" t="s">
        <v>435</v>
      </c>
      <c r="P234" s="3"/>
    </row>
    <row r="235" spans="1:16" s="25" customFormat="1" ht="13.2" x14ac:dyDescent="0.25">
      <c r="A235" s="2" t="s">
        <v>436</v>
      </c>
      <c r="B235" s="27" t="s">
        <v>18</v>
      </c>
      <c r="C235" s="28"/>
      <c r="D235" s="2"/>
      <c r="E235" s="27"/>
      <c r="F235" s="2"/>
      <c r="G235" s="27" t="s">
        <v>59</v>
      </c>
      <c r="H235" s="27"/>
      <c r="I235" s="27"/>
      <c r="J235" s="27"/>
      <c r="K235" s="27"/>
      <c r="L235" s="27"/>
      <c r="M235" s="27" t="str">
        <f>VLOOKUP(UPPER(A235),[1]Items!$B$2:$G$853,6)</f>
        <v>varchar2(20)</v>
      </c>
      <c r="N235" s="27"/>
      <c r="O235" s="37" t="s">
        <v>437</v>
      </c>
      <c r="P235" s="3"/>
    </row>
    <row r="236" spans="1:16" s="26" customFormat="1" ht="13.2" x14ac:dyDescent="0.25">
      <c r="A236" s="27" t="s">
        <v>156</v>
      </c>
      <c r="B236" s="27" t="str">
        <f t="shared" si="4"/>
        <v>R</v>
      </c>
      <c r="C236" s="41" t="s">
        <v>344</v>
      </c>
      <c r="D236" s="2"/>
      <c r="E236" s="27"/>
      <c r="F236" s="27" t="s">
        <v>17</v>
      </c>
      <c r="G236" s="27"/>
      <c r="H236" s="27"/>
      <c r="I236" s="27"/>
      <c r="J236" s="27"/>
      <c r="K236" s="27"/>
      <c r="L236" s="27"/>
      <c r="M236" s="27"/>
      <c r="N236" s="27"/>
      <c r="O236" s="31" t="s">
        <v>157</v>
      </c>
      <c r="P236" s="3"/>
    </row>
    <row r="237" spans="1:16" s="26" customFormat="1" ht="13.2" x14ac:dyDescent="0.25">
      <c r="A237" s="27" t="str">
        <f>VLOOKUP(UPPER(O237),[1]Items!$A$2:$B$525,2,FALSE)</f>
        <v>N0177</v>
      </c>
      <c r="B237" s="27" t="str">
        <f t="shared" si="4"/>
        <v>D</v>
      </c>
      <c r="C237" s="28"/>
      <c r="D237" s="2"/>
      <c r="E237" s="27"/>
      <c r="F237" s="27"/>
      <c r="G237" s="27">
        <v>1</v>
      </c>
      <c r="H237" s="27"/>
      <c r="I237" s="27"/>
      <c r="J237" s="27"/>
      <c r="K237" s="27"/>
      <c r="L237" s="27"/>
      <c r="M237" s="27" t="str">
        <f>VLOOKUP(UPPER(A237),[1]Items!$B$2:$G$853,6)</f>
        <v>char</v>
      </c>
      <c r="N237" s="27" t="str">
        <f>IF(B237="D",IF(VLOOKUP(UPPER(A237),[1]Items!$B$2:$H$748,7,FALSE)&lt;&gt;0,VLOOKUP(UPPER(A237),[1]Items!$B$2:$H$748,7,FALSE),""),"")</f>
        <v>P/C Flag</v>
      </c>
      <c r="O237" s="28" t="s">
        <v>158</v>
      </c>
      <c r="P237" s="3" t="s">
        <v>159</v>
      </c>
    </row>
    <row r="238" spans="1:16" s="26" customFormat="1" ht="13.2" x14ac:dyDescent="0.25">
      <c r="A238" s="27" t="str">
        <f>VLOOKUP(UPPER(O238),[1]Items!$A$2:$B$525,2,FALSE)</f>
        <v>N0048</v>
      </c>
      <c r="B238" s="27" t="str">
        <f t="shared" si="4"/>
        <v>D</v>
      </c>
      <c r="C238" s="28"/>
      <c r="D238" s="2"/>
      <c r="E238" s="27"/>
      <c r="F238" s="27"/>
      <c r="G238" s="27">
        <v>1</v>
      </c>
      <c r="H238" s="27"/>
      <c r="I238" s="27"/>
      <c r="J238" s="27"/>
      <c r="K238" s="27"/>
      <c r="L238" s="27"/>
      <c r="M238" s="27" t="str">
        <f>VLOOKUP(UPPER(A238),[1]Items!$B$2:$G$853,6)</f>
        <v>decimal(10,2)</v>
      </c>
      <c r="N238" s="27" t="str">
        <f>IF(B238="D",IF(VLOOKUP(UPPER(A238),[1]Items!$B$2:$H$748,7,FALSE)&lt;&gt;0,VLOOKUP(UPPER(A238),[1]Items!$B$2:$H$748,7,FALSE),""),"")</f>
        <v/>
      </c>
      <c r="O238" s="28" t="s">
        <v>113</v>
      </c>
      <c r="P238" s="3"/>
    </row>
    <row r="239" spans="1:16" s="26" customFormat="1" ht="13.2" x14ac:dyDescent="0.25">
      <c r="A239" s="27" t="str">
        <f>VLOOKUP(UPPER(O239),[1]Items!$A$2:$B$525,2,FALSE)</f>
        <v>N0087</v>
      </c>
      <c r="B239" s="27" t="str">
        <f t="shared" si="4"/>
        <v>D</v>
      </c>
      <c r="C239" s="28"/>
      <c r="D239" s="2"/>
      <c r="E239" s="27"/>
      <c r="F239" s="27"/>
      <c r="G239" s="27">
        <v>1</v>
      </c>
      <c r="H239" s="27"/>
      <c r="I239" s="27"/>
      <c r="J239" s="27"/>
      <c r="K239" s="27"/>
      <c r="L239" s="27"/>
      <c r="M239" s="27" t="str">
        <f>VLOOKUP(UPPER(A239),[1]Items!$B$2:$G$853,6)</f>
        <v>decimal(10,2)</v>
      </c>
      <c r="N239" s="27" t="str">
        <f>IF(B239="D",IF(VLOOKUP(UPPER(A239),[1]Items!$B$2:$H$748,7,FALSE)&lt;&gt;0,VLOOKUP(UPPER(A239),[1]Items!$B$2:$H$748,7,FALSE),""),"")</f>
        <v/>
      </c>
      <c r="O239" s="28" t="s">
        <v>160</v>
      </c>
      <c r="P239" s="3"/>
    </row>
    <row r="240" spans="1:16" s="26" customFormat="1" ht="13.2" x14ac:dyDescent="0.25">
      <c r="A240" s="27" t="str">
        <f>VLOOKUP(UPPER(O240),[1]Items!$A$2:$B$525,2,FALSE)</f>
        <v>N0123</v>
      </c>
      <c r="B240" s="27" t="str">
        <f t="shared" si="4"/>
        <v>D</v>
      </c>
      <c r="C240" s="28"/>
      <c r="D240" s="2"/>
      <c r="E240" s="27"/>
      <c r="F240" s="27"/>
      <c r="G240" s="27">
        <v>1</v>
      </c>
      <c r="H240" s="27"/>
      <c r="I240" s="27"/>
      <c r="J240" s="27"/>
      <c r="K240" s="27"/>
      <c r="L240" s="27"/>
      <c r="M240" s="27" t="str">
        <f>VLOOKUP(UPPER(A240),[1]Items!$B$2:$G$853,6)</f>
        <v>decimal(10,2)</v>
      </c>
      <c r="N240" s="27" t="str">
        <f>IF(B240="D",IF(VLOOKUP(UPPER(A240),[1]Items!$B$2:$H$748,7,FALSE)&lt;&gt;0,VLOOKUP(UPPER(A240),[1]Items!$B$2:$H$748,7,FALSE),""),"")</f>
        <v/>
      </c>
      <c r="O240" s="28" t="s">
        <v>161</v>
      </c>
      <c r="P240" s="3"/>
    </row>
    <row r="241" spans="1:16" s="26" customFormat="1" ht="13.2" x14ac:dyDescent="0.25">
      <c r="A241" s="27" t="str">
        <f>VLOOKUP(UPPER(O241),[1]Items!$A$2:$B$525,2,FALSE)</f>
        <v>N0194</v>
      </c>
      <c r="B241" s="27" t="str">
        <f t="shared" si="4"/>
        <v>D</v>
      </c>
      <c r="C241" s="28"/>
      <c r="D241" s="2"/>
      <c r="E241" s="27"/>
      <c r="F241" s="27"/>
      <c r="G241" s="27">
        <v>1</v>
      </c>
      <c r="H241" s="27"/>
      <c r="I241" s="27"/>
      <c r="J241" s="27"/>
      <c r="K241" s="27"/>
      <c r="L241" s="27"/>
      <c r="M241" s="27" t="str">
        <f>VLOOKUP(UPPER(A241),[1]Items!$B$2:$G$853,6)</f>
        <v>decimal(10,2)</v>
      </c>
      <c r="N241" s="27" t="str">
        <f>IF(B241="D",IF(VLOOKUP(UPPER(A241),[1]Items!$B$2:$H$748,7,FALSE)&lt;&gt;0,VLOOKUP(UPPER(A241),[1]Items!$B$2:$H$748,7,FALSE),""),"")</f>
        <v/>
      </c>
      <c r="O241" s="28" t="s">
        <v>118</v>
      </c>
      <c r="P241" s="3"/>
    </row>
    <row r="242" spans="1:16" s="26" customFormat="1" ht="13.2" x14ac:dyDescent="0.25">
      <c r="A242" s="27" t="str">
        <f>VLOOKUP(UPPER(O242),[1]Items!$A$2:$B$525,2,FALSE)</f>
        <v>N0001</v>
      </c>
      <c r="B242" s="27" t="str">
        <f t="shared" si="4"/>
        <v>D</v>
      </c>
      <c r="C242" s="28"/>
      <c r="D242" s="2"/>
      <c r="E242" s="27"/>
      <c r="F242" s="27"/>
      <c r="G242" s="27">
        <v>1</v>
      </c>
      <c r="H242" s="27"/>
      <c r="I242" s="27"/>
      <c r="J242" s="27"/>
      <c r="K242" s="27"/>
      <c r="L242" s="27"/>
      <c r="M242" s="27" t="str">
        <f>VLOOKUP(UPPER(A242),[1]Items!$B$2:$G$853,6)</f>
        <v>decimal(10,3)</v>
      </c>
      <c r="N242" s="27" t="str">
        <f>IF(B242="D",IF(VLOOKUP(UPPER(A242),[1]Items!$B$2:$H$748,7,FALSE)&lt;&gt;0,VLOOKUP(UPPER(A242),[1]Items!$B$2:$H$748,7,FALSE),""),"")</f>
        <v/>
      </c>
      <c r="O242" s="28" t="s">
        <v>162</v>
      </c>
      <c r="P242" s="3"/>
    </row>
    <row r="243" spans="1:16" s="26" customFormat="1" ht="13.2" x14ac:dyDescent="0.25">
      <c r="A243" s="27" t="str">
        <f>VLOOKUP(UPPER(O243),[1]Items!$A$2:$B$525,2,FALSE)</f>
        <v>N0004</v>
      </c>
      <c r="B243" s="27" t="str">
        <f t="shared" si="4"/>
        <v>D</v>
      </c>
      <c r="C243" s="28"/>
      <c r="D243" s="2"/>
      <c r="E243" s="27"/>
      <c r="F243" s="27"/>
      <c r="G243" s="27">
        <v>1</v>
      </c>
      <c r="H243" s="27"/>
      <c r="I243" s="27"/>
      <c r="J243" s="27"/>
      <c r="K243" s="27"/>
      <c r="L243" s="27"/>
      <c r="M243" s="27" t="str">
        <f>VLOOKUP(UPPER(A243),[1]Items!$B$2:$G$853,6)</f>
        <v>decimal(10,3)</v>
      </c>
      <c r="N243" s="27" t="str">
        <f>IF(B243="D",IF(VLOOKUP(UPPER(A243),[1]Items!$B$2:$H$748,7,FALSE)&lt;&gt;0,VLOOKUP(UPPER(A243),[1]Items!$B$2:$H$748,7,FALSE),""),"")</f>
        <v/>
      </c>
      <c r="O243" s="28" t="s">
        <v>163</v>
      </c>
      <c r="P243" s="3"/>
    </row>
    <row r="244" spans="1:16" s="26" customFormat="1" ht="13.2" x14ac:dyDescent="0.25">
      <c r="A244" s="27" t="str">
        <f>VLOOKUP(UPPER(O244),[1]Items!$A$2:$B$525,2,FALSE)</f>
        <v>N0003</v>
      </c>
      <c r="B244" s="27" t="str">
        <f t="shared" si="4"/>
        <v>D</v>
      </c>
      <c r="C244" s="28"/>
      <c r="D244" s="2"/>
      <c r="E244" s="27"/>
      <c r="F244" s="27"/>
      <c r="G244" s="27">
        <v>1</v>
      </c>
      <c r="H244" s="27"/>
      <c r="I244" s="27"/>
      <c r="J244" s="27"/>
      <c r="K244" s="27"/>
      <c r="L244" s="27"/>
      <c r="M244" s="27" t="str">
        <f>VLOOKUP(UPPER(A244),[1]Items!$B$2:$G$853,6)</f>
        <v>decimal(10,3)</v>
      </c>
      <c r="N244" s="27" t="str">
        <f>IF(B244="D",IF(VLOOKUP(UPPER(A244),[1]Items!$B$2:$H$748,7,FALSE)&lt;&gt;0,VLOOKUP(UPPER(A244),[1]Items!$B$2:$H$748,7,FALSE),""),"")</f>
        <v/>
      </c>
      <c r="O244" s="28" t="s">
        <v>164</v>
      </c>
      <c r="P244" s="3"/>
    </row>
    <row r="245" spans="1:16" s="26" customFormat="1" ht="13.2" x14ac:dyDescent="0.25">
      <c r="A245" s="27" t="str">
        <f>VLOOKUP(UPPER(O245),[1]Items!$A$2:$B$525,2,FALSE)</f>
        <v>N0002</v>
      </c>
      <c r="B245" s="27" t="str">
        <f t="shared" si="4"/>
        <v>D</v>
      </c>
      <c r="C245" s="28"/>
      <c r="D245" s="2"/>
      <c r="E245" s="27"/>
      <c r="F245" s="27"/>
      <c r="G245" s="27">
        <v>1</v>
      </c>
      <c r="H245" s="27"/>
      <c r="I245" s="27"/>
      <c r="J245" s="27"/>
      <c r="K245" s="27"/>
      <c r="L245" s="27"/>
      <c r="M245" s="27" t="str">
        <f>VLOOKUP(UPPER(A245),[1]Items!$B$2:$G$853,6)</f>
        <v>decimal(10,3)</v>
      </c>
      <c r="N245" s="27" t="str">
        <f>IF(B245="D",IF(VLOOKUP(UPPER(A245),[1]Items!$B$2:$H$748,7,FALSE)&lt;&gt;0,VLOOKUP(UPPER(A245),[1]Items!$B$2:$H$748,7,FALSE),""),"")</f>
        <v/>
      </c>
      <c r="O245" s="28" t="s">
        <v>165</v>
      </c>
      <c r="P245" s="3"/>
    </row>
    <row r="246" spans="1:16" s="26" customFormat="1" ht="13.2" x14ac:dyDescent="0.25">
      <c r="A246" s="27" t="str">
        <f>VLOOKUP(UPPER(O246),[1]Items!$A$2:$B$525,2,FALSE)</f>
        <v>N0195</v>
      </c>
      <c r="B246" s="27" t="str">
        <f t="shared" si="4"/>
        <v>D</v>
      </c>
      <c r="C246" s="28"/>
      <c r="D246" s="2"/>
      <c r="E246" s="27"/>
      <c r="F246" s="27"/>
      <c r="G246" s="27">
        <v>1</v>
      </c>
      <c r="H246" s="27"/>
      <c r="I246" s="27"/>
      <c r="J246" s="27"/>
      <c r="K246" s="27"/>
      <c r="L246" s="27"/>
      <c r="M246" s="27" t="str">
        <f>VLOOKUP(UPPER(A246),[1]Items!$B$2:$G$853,6)</f>
        <v>decimal(8,7)</v>
      </c>
      <c r="N246" s="27" t="str">
        <f>IF(B246="D",IF(VLOOKUP(UPPER(A246),[1]Items!$B$2:$H$748,7,FALSE)&lt;&gt;0,VLOOKUP(UPPER(A246),[1]Items!$B$2:$H$748,7,FALSE),""),"")</f>
        <v/>
      </c>
      <c r="O246" s="28" t="s">
        <v>166</v>
      </c>
      <c r="P246" s="3"/>
    </row>
    <row r="247" spans="1:16" s="26" customFormat="1" ht="13.2" x14ac:dyDescent="0.25">
      <c r="A247" s="27" t="s">
        <v>167</v>
      </c>
      <c r="B247" s="27" t="str">
        <f t="shared" si="4"/>
        <v>R</v>
      </c>
      <c r="C247" s="41" t="s">
        <v>78</v>
      </c>
      <c r="D247" s="2"/>
      <c r="E247" s="27"/>
      <c r="F247" s="27"/>
      <c r="G247" s="27" t="s">
        <v>17</v>
      </c>
      <c r="H247" s="27"/>
      <c r="I247" s="27"/>
      <c r="J247" s="27"/>
      <c r="K247" s="27"/>
      <c r="L247" s="27"/>
      <c r="M247" s="27"/>
      <c r="N247" s="27"/>
      <c r="O247" s="31" t="s">
        <v>168</v>
      </c>
      <c r="P247" s="3"/>
    </row>
    <row r="248" spans="1:16" s="26" customFormat="1" ht="13.2" x14ac:dyDescent="0.25">
      <c r="A248" s="27" t="str">
        <f>VLOOKUP(UPPER(O248),[1]Items!$A$2:$B$525,2,FALSE)</f>
        <v>N0034</v>
      </c>
      <c r="B248" s="27" t="str">
        <f t="shared" si="4"/>
        <v>D</v>
      </c>
      <c r="C248" s="28"/>
      <c r="D248" s="2"/>
      <c r="E248" s="27"/>
      <c r="F248" s="27"/>
      <c r="G248" s="27"/>
      <c r="H248" s="27">
        <v>1</v>
      </c>
      <c r="I248" s="27"/>
      <c r="J248" s="27"/>
      <c r="K248" s="27"/>
      <c r="L248" s="27"/>
      <c r="M248" s="27" t="str">
        <f>VLOOKUP(UPPER(A248),[1]Items!$B$2:$G$853,6)</f>
        <v>text(11)</v>
      </c>
      <c r="N248" s="27" t="str">
        <f>IF(B248="D",IF(VLOOKUP(UPPER(A248),[1]Items!$B$2:$H$748,7,FALSE)&lt;&gt;0,VLOOKUP(UPPER(A248),[1]Items!$B$2:$H$748,7,FALSE),""),"")</f>
        <v/>
      </c>
      <c r="O248" s="28" t="s">
        <v>93</v>
      </c>
      <c r="P248" s="3"/>
    </row>
    <row r="249" spans="1:16" s="26" customFormat="1" ht="13.2" x14ac:dyDescent="0.25">
      <c r="A249" s="27" t="str">
        <f>VLOOKUP(UPPER(O249),[1]Items!$A$2:$B$525,2,FALSE)</f>
        <v>N0061</v>
      </c>
      <c r="B249" s="27" t="str">
        <f t="shared" si="4"/>
        <v>D</v>
      </c>
      <c r="C249" s="28"/>
      <c r="D249" s="2"/>
      <c r="E249" s="27"/>
      <c r="F249" s="27"/>
      <c r="G249" s="27"/>
      <c r="H249" s="27">
        <v>1</v>
      </c>
      <c r="I249" s="27"/>
      <c r="J249" s="27"/>
      <c r="K249" s="27"/>
      <c r="L249" s="27"/>
      <c r="M249" s="27" t="str">
        <f>VLOOKUP(UPPER(A249),[1]Items!$B$2:$G$853,6)</f>
        <v>decimal(10,3)</v>
      </c>
      <c r="N249" s="27" t="str">
        <f>IF(B249="D",IF(VLOOKUP(UPPER(A249),[1]Items!$B$2:$H$748,7,FALSE)&lt;&gt;0,VLOOKUP(UPPER(A249),[1]Items!$B$2:$H$748,7,FALSE),""),"")</f>
        <v/>
      </c>
      <c r="O249" s="28" t="s">
        <v>169</v>
      </c>
      <c r="P249" s="3"/>
    </row>
    <row r="250" spans="1:16" s="26" customFormat="1" ht="13.2" x14ac:dyDescent="0.25">
      <c r="A250" s="27" t="str">
        <f>VLOOKUP(UPPER(O250),[1]Items!$A$2:$B$525,2,FALSE)</f>
        <v>N0109</v>
      </c>
      <c r="B250" s="27" t="str">
        <f t="shared" si="4"/>
        <v>D</v>
      </c>
      <c r="C250" s="28"/>
      <c r="D250" s="2"/>
      <c r="E250" s="27"/>
      <c r="F250" s="27"/>
      <c r="G250" s="27"/>
      <c r="H250" s="27">
        <v>1</v>
      </c>
      <c r="I250" s="27"/>
      <c r="J250" s="27"/>
      <c r="K250" s="27"/>
      <c r="L250" s="27"/>
      <c r="M250" s="27" t="str">
        <f>VLOOKUP(UPPER(A250),[1]Items!$B$2:$G$853,6)</f>
        <v>decimal(10,3)</v>
      </c>
      <c r="N250" s="27" t="str">
        <f>IF(B250="D",IF(VLOOKUP(UPPER(A250),[1]Items!$B$2:$H$748,7,FALSE)&lt;&gt;0,VLOOKUP(UPPER(A250),[1]Items!$B$2:$H$748,7,FALSE),""),"")</f>
        <v/>
      </c>
      <c r="O250" s="28" t="s">
        <v>170</v>
      </c>
      <c r="P250" s="3"/>
    </row>
    <row r="251" spans="1:16" s="26" customFormat="1" ht="13.2" x14ac:dyDescent="0.25">
      <c r="A251" s="27" t="str">
        <f>VLOOKUP(UPPER(O251),[1]Items!$A$2:$B$525,2,FALSE)</f>
        <v>N0163</v>
      </c>
      <c r="B251" s="27" t="str">
        <f t="shared" si="4"/>
        <v>D</v>
      </c>
      <c r="C251" s="28"/>
      <c r="D251" s="2"/>
      <c r="E251" s="27"/>
      <c r="F251" s="27"/>
      <c r="G251" s="27"/>
      <c r="H251" s="27">
        <v>1</v>
      </c>
      <c r="I251" s="27"/>
      <c r="J251" s="27"/>
      <c r="K251" s="27"/>
      <c r="L251" s="27"/>
      <c r="M251" s="27" t="str">
        <f>VLOOKUP(UPPER(A251),[1]Items!$B$2:$G$853,6)</f>
        <v>decimal(8,5)</v>
      </c>
      <c r="N251" s="27" t="str">
        <f>IF(B251="D",IF(VLOOKUP(UPPER(A251),[1]Items!$B$2:$H$748,7,FALSE)&lt;&gt;0,VLOOKUP(UPPER(A251),[1]Items!$B$2:$H$748,7,FALSE),""),"")</f>
        <v/>
      </c>
      <c r="O251" s="28" t="s">
        <v>171</v>
      </c>
      <c r="P251" s="3"/>
    </row>
    <row r="252" spans="1:16" s="26" customFormat="1" ht="13.2" x14ac:dyDescent="0.25">
      <c r="A252" s="27" t="s">
        <v>172</v>
      </c>
      <c r="B252" s="27" t="str">
        <f t="shared" si="4"/>
        <v>R</v>
      </c>
      <c r="C252" s="41" t="s">
        <v>78</v>
      </c>
      <c r="D252" s="2"/>
      <c r="E252" s="27"/>
      <c r="F252" s="27" t="s">
        <v>17</v>
      </c>
      <c r="G252" s="27"/>
      <c r="H252" s="27"/>
      <c r="I252" s="27"/>
      <c r="J252" s="27"/>
      <c r="K252" s="27"/>
      <c r="L252" s="27"/>
      <c r="M252" s="27"/>
      <c r="N252" s="27"/>
      <c r="O252" s="31" t="s">
        <v>173</v>
      </c>
      <c r="P252" s="3"/>
    </row>
    <row r="253" spans="1:16" s="26" customFormat="1" ht="13.2" x14ac:dyDescent="0.25">
      <c r="A253" s="27" t="str">
        <f>VLOOKUP(UPPER(O253),[1]Items!$A$2:$B$525,2,FALSE)</f>
        <v>N0034</v>
      </c>
      <c r="B253" s="27" t="str">
        <f t="shared" si="4"/>
        <v>D</v>
      </c>
      <c r="C253" s="28"/>
      <c r="D253" s="2"/>
      <c r="E253" s="27"/>
      <c r="F253" s="27"/>
      <c r="G253" s="27">
        <v>1</v>
      </c>
      <c r="H253" s="27"/>
      <c r="I253" s="27"/>
      <c r="J253" s="27"/>
      <c r="K253" s="27"/>
      <c r="L253" s="27"/>
      <c r="M253" s="27" t="str">
        <f>VLOOKUP(UPPER(A253),[1]Items!$B$2:$G$853,6)</f>
        <v>text(11)</v>
      </c>
      <c r="N253" s="27" t="str">
        <f>IF(B253="D",IF(VLOOKUP(UPPER(A253),[1]Items!$B$2:$H$748,7,FALSE)&lt;&gt;0,VLOOKUP(UPPER(A253),[1]Items!$B$2:$H$748,7,FALSE),""),"")</f>
        <v/>
      </c>
      <c r="O253" s="28" t="s">
        <v>93</v>
      </c>
      <c r="P253" s="3"/>
    </row>
    <row r="254" spans="1:16" s="26" customFormat="1" ht="13.2" x14ac:dyDescent="0.25">
      <c r="A254" s="27" t="str">
        <f>VLOOKUP(UPPER(O254),[1]Items!$A$2:$B$525,2,FALSE)</f>
        <v>N0122</v>
      </c>
      <c r="B254" s="27" t="str">
        <f t="shared" si="4"/>
        <v>D</v>
      </c>
      <c r="C254" s="28"/>
      <c r="D254" s="2"/>
      <c r="E254" s="27"/>
      <c r="F254" s="27"/>
      <c r="G254" s="27">
        <v>1</v>
      </c>
      <c r="H254" s="27"/>
      <c r="I254" s="27"/>
      <c r="J254" s="27"/>
      <c r="K254" s="27"/>
      <c r="L254" s="27"/>
      <c r="M254" s="27" t="str">
        <f>VLOOKUP(UPPER(A254),[1]Items!$B$2:$G$853,6)</f>
        <v>decimal(10,2)</v>
      </c>
      <c r="N254" s="27" t="str">
        <f>IF(B254="D",IF(VLOOKUP(UPPER(A254),[1]Items!$B$2:$H$748,7,FALSE)&lt;&gt;0,VLOOKUP(UPPER(A254),[1]Items!$B$2:$H$748,7,FALSE),""),"")</f>
        <v/>
      </c>
      <c r="O254" s="28" t="s">
        <v>116</v>
      </c>
      <c r="P254" s="3"/>
    </row>
    <row r="255" spans="1:16" s="26" customFormat="1" ht="13.2" x14ac:dyDescent="0.25">
      <c r="A255" s="27" t="str">
        <f>VLOOKUP(UPPER(O255),[1]Items!$A$2:$B$525,2,FALSE)</f>
        <v>N0037</v>
      </c>
      <c r="B255" s="27" t="str">
        <f t="shared" si="4"/>
        <v>D</v>
      </c>
      <c r="C255" s="28"/>
      <c r="D255" s="2"/>
      <c r="E255" s="27"/>
      <c r="F255" s="27"/>
      <c r="G255" s="27">
        <v>1</v>
      </c>
      <c r="H255" s="27"/>
      <c r="I255" s="27"/>
      <c r="J255" s="27"/>
      <c r="K255" s="27"/>
      <c r="L255" s="27"/>
      <c r="M255" s="27" t="str">
        <f>VLOOKUP(UPPER(A255),[1]Items!$B$2:$G$853,6)</f>
        <v>decimal(10,2)</v>
      </c>
      <c r="N255" s="27" t="str">
        <f>IF(B255="D",IF(VLOOKUP(UPPER(A255),[1]Items!$B$2:$H$748,7,FALSE)&lt;&gt;0,VLOOKUP(UPPER(A255),[1]Items!$B$2:$H$748,7,FALSE),""),"")</f>
        <v/>
      </c>
      <c r="O255" s="28" t="s">
        <v>174</v>
      </c>
      <c r="P255" s="3"/>
    </row>
    <row r="256" spans="1:16" s="26" customFormat="1" ht="13.2" x14ac:dyDescent="0.25">
      <c r="A256" s="27" t="str">
        <f>VLOOKUP(UPPER(O256),[1]Items!$A$2:$B$525,2,FALSE)</f>
        <v>N0174</v>
      </c>
      <c r="B256" s="27" t="str">
        <f t="shared" si="4"/>
        <v>D</v>
      </c>
      <c r="C256" s="28"/>
      <c r="D256" s="2"/>
      <c r="E256" s="27"/>
      <c r="F256" s="27"/>
      <c r="G256" s="27">
        <v>1</v>
      </c>
      <c r="H256" s="27"/>
      <c r="I256" s="27"/>
      <c r="J256" s="27"/>
      <c r="K256" s="27"/>
      <c r="L256" s="27"/>
      <c r="M256" s="27" t="str">
        <f>VLOOKUP(UPPER(A256),[1]Items!$B$2:$G$853,6)</f>
        <v>decimal(10,3)</v>
      </c>
      <c r="N256" s="27" t="str">
        <f>IF(B256="D",IF(VLOOKUP(UPPER(A256),[1]Items!$B$2:$H$748,7,FALSE)&lt;&gt;0,VLOOKUP(UPPER(A256),[1]Items!$B$2:$H$748,7,FALSE),""),"")</f>
        <v/>
      </c>
      <c r="O256" s="28" t="s">
        <v>95</v>
      </c>
      <c r="P256" s="3"/>
    </row>
    <row r="257" spans="1:16" s="26" customFormat="1" ht="13.2" x14ac:dyDescent="0.25">
      <c r="A257" s="27" t="str">
        <f>VLOOKUP(UPPER(O257),[1]Items!$A$2:$B$525,2,FALSE)</f>
        <v>N0164</v>
      </c>
      <c r="B257" s="27" t="str">
        <f t="shared" si="4"/>
        <v>D</v>
      </c>
      <c r="C257" s="28"/>
      <c r="D257" s="2"/>
      <c r="E257" s="27"/>
      <c r="F257" s="27"/>
      <c r="G257" s="27">
        <v>1</v>
      </c>
      <c r="H257" s="27"/>
      <c r="I257" s="27"/>
      <c r="J257" s="27"/>
      <c r="K257" s="27"/>
      <c r="L257" s="27"/>
      <c r="M257" s="27" t="str">
        <f>VLOOKUP(UPPER(A257),[1]Items!$B$2:$G$853,6)</f>
        <v>decimal(10,3)</v>
      </c>
      <c r="N257" s="27" t="str">
        <f>IF(B257="D",IF(VLOOKUP(UPPER(A257),[1]Items!$B$2:$H$748,7,FALSE)&lt;&gt;0,VLOOKUP(UPPER(A257),[1]Items!$B$2:$H$748,7,FALSE),""),"")</f>
        <v/>
      </c>
      <c r="O257" s="28" t="s">
        <v>175</v>
      </c>
      <c r="P257" s="3"/>
    </row>
    <row r="258" spans="1:16" s="26" customFormat="1" ht="13.2" x14ac:dyDescent="0.25">
      <c r="A258" s="27" t="str">
        <f>VLOOKUP(UPPER(O258),[1]Items!$A$2:$B$525,2,FALSE)</f>
        <v>N0175</v>
      </c>
      <c r="B258" s="27" t="str">
        <f t="shared" si="4"/>
        <v>D</v>
      </c>
      <c r="C258" s="28"/>
      <c r="D258" s="2"/>
      <c r="E258" s="27"/>
      <c r="F258" s="27"/>
      <c r="G258" s="27">
        <v>1</v>
      </c>
      <c r="H258" s="27"/>
      <c r="I258" s="27"/>
      <c r="J258" s="27"/>
      <c r="K258" s="27"/>
      <c r="L258" s="27"/>
      <c r="M258" s="27" t="str">
        <f>VLOOKUP(UPPER(A258),[1]Items!$B$2:$G$853,6)</f>
        <v>decimal(10,3)</v>
      </c>
      <c r="N258" s="27" t="str">
        <f>IF(B258="D",IF(VLOOKUP(UPPER(A258),[1]Items!$B$2:$H$748,7,FALSE)&lt;&gt;0,VLOOKUP(UPPER(A258),[1]Items!$B$2:$H$748,7,FALSE),""),"")</f>
        <v/>
      </c>
      <c r="O258" s="28" t="s">
        <v>176</v>
      </c>
      <c r="P258" s="3"/>
    </row>
    <row r="259" spans="1:16" s="26" customFormat="1" ht="13.2" x14ac:dyDescent="0.25">
      <c r="A259" s="27" t="str">
        <f>VLOOKUP(UPPER(O259),[1]Items!$A$2:$B$525,2,FALSE)</f>
        <v>N0173</v>
      </c>
      <c r="B259" s="27" t="str">
        <f t="shared" si="4"/>
        <v>D</v>
      </c>
      <c r="C259" s="28"/>
      <c r="D259" s="2"/>
      <c r="E259" s="27"/>
      <c r="F259" s="27"/>
      <c r="G259" s="27">
        <v>1</v>
      </c>
      <c r="H259" s="27"/>
      <c r="I259" s="27"/>
      <c r="J259" s="27"/>
      <c r="K259" s="27"/>
      <c r="L259" s="27"/>
      <c r="M259" s="27" t="str">
        <f>VLOOKUP(UPPER(A259),[1]Items!$B$2:$G$853,6)</f>
        <v>decimal(10,3)</v>
      </c>
      <c r="N259" s="27" t="str">
        <f>IF(B259="D",IF(VLOOKUP(UPPER(A259),[1]Items!$B$2:$H$748,7,FALSE)&lt;&gt;0,VLOOKUP(UPPER(A259),[1]Items!$B$2:$H$748,7,FALSE),""),"")</f>
        <v/>
      </c>
      <c r="O259" s="28" t="s">
        <v>177</v>
      </c>
      <c r="P259" s="3"/>
    </row>
    <row r="260" spans="1:16" s="26" customFormat="1" ht="13.2" x14ac:dyDescent="0.25">
      <c r="A260" s="27" t="str">
        <f>VLOOKUP(UPPER(O260),[1]Items!$A$2:$B$525,2,FALSE)</f>
        <v>N0035</v>
      </c>
      <c r="B260" s="27" t="str">
        <f t="shared" si="4"/>
        <v>D</v>
      </c>
      <c r="C260" s="28"/>
      <c r="D260" s="2"/>
      <c r="E260" s="27"/>
      <c r="F260" s="27"/>
      <c r="G260" s="27">
        <v>1</v>
      </c>
      <c r="H260" s="27"/>
      <c r="I260" s="27"/>
      <c r="J260" s="27"/>
      <c r="K260" s="27"/>
      <c r="L260" s="27"/>
      <c r="M260" s="27" t="str">
        <f>VLOOKUP(UPPER(A260),[1]Items!$B$2:$G$853,6)</f>
        <v>decimal(10,3)</v>
      </c>
      <c r="N260" s="27" t="str">
        <f>IF(B260="D",IF(VLOOKUP(UPPER(A260),[1]Items!$B$2:$H$748,7,FALSE)&lt;&gt;0,VLOOKUP(UPPER(A260),[1]Items!$B$2:$H$748,7,FALSE),""),"")</f>
        <v/>
      </c>
      <c r="O260" s="28" t="s">
        <v>96</v>
      </c>
      <c r="P260" s="3"/>
    </row>
    <row r="261" spans="1:16" s="26" customFormat="1" ht="13.2" x14ac:dyDescent="0.25">
      <c r="A261" s="27" t="str">
        <f>VLOOKUP(UPPER(O261),[1]Items!$A$2:$B$525,2,FALSE)</f>
        <v>N0166</v>
      </c>
      <c r="B261" s="27" t="str">
        <f t="shared" si="4"/>
        <v>D</v>
      </c>
      <c r="C261" s="28"/>
      <c r="D261" s="2"/>
      <c r="E261" s="27"/>
      <c r="F261" s="27"/>
      <c r="G261" s="27">
        <v>1</v>
      </c>
      <c r="H261" s="27"/>
      <c r="I261" s="27"/>
      <c r="J261" s="27"/>
      <c r="K261" s="27"/>
      <c r="L261" s="27"/>
      <c r="M261" s="27" t="str">
        <f>VLOOKUP(UPPER(A261),[1]Items!$B$2:$G$853,6)</f>
        <v>decimal(10,3)</v>
      </c>
      <c r="N261" s="27" t="str">
        <f>IF(B261="D",IF(VLOOKUP(UPPER(A261),[1]Items!$B$2:$H$748,7,FALSE)&lt;&gt;0,VLOOKUP(UPPER(A261),[1]Items!$B$2:$H$748,7,FALSE),""),"")</f>
        <v/>
      </c>
      <c r="O261" s="28" t="s">
        <v>178</v>
      </c>
      <c r="P261" s="3"/>
    </row>
    <row r="262" spans="1:16" s="26" customFormat="1" ht="13.2" x14ac:dyDescent="0.25">
      <c r="A262" s="27" t="str">
        <f>VLOOKUP(UPPER(O262),[1]Items!$A$2:$B$525,2,FALSE)</f>
        <v>N0167</v>
      </c>
      <c r="B262" s="27" t="str">
        <f t="shared" si="4"/>
        <v>D</v>
      </c>
      <c r="C262" s="28"/>
      <c r="D262" s="2"/>
      <c r="E262" s="27"/>
      <c r="F262" s="27"/>
      <c r="G262" s="27">
        <v>1</v>
      </c>
      <c r="H262" s="27"/>
      <c r="I262" s="27"/>
      <c r="J262" s="27"/>
      <c r="K262" s="27"/>
      <c r="L262" s="27"/>
      <c r="M262" s="27" t="str">
        <f>VLOOKUP(UPPER(A262),[1]Items!$B$2:$G$853,6)</f>
        <v>decimal(10,3)</v>
      </c>
      <c r="N262" s="27" t="str">
        <f>IF(B262="D",IF(VLOOKUP(UPPER(A262),[1]Items!$B$2:$H$748,7,FALSE)&lt;&gt;0,VLOOKUP(UPPER(A262),[1]Items!$B$2:$H$748,7,FALSE),""),"")</f>
        <v/>
      </c>
      <c r="O262" s="28" t="s">
        <v>179</v>
      </c>
      <c r="P262" s="3"/>
    </row>
    <row r="263" spans="1:16" s="26" customFormat="1" ht="13.2" x14ac:dyDescent="0.25">
      <c r="A263" s="27" t="str">
        <f>VLOOKUP(UPPER(O263),[1]Items!$A$2:$B$525,2,FALSE)</f>
        <v>N0233</v>
      </c>
      <c r="B263" s="27" t="str">
        <f t="shared" si="4"/>
        <v>D</v>
      </c>
      <c r="C263" s="28"/>
      <c r="D263" s="2"/>
      <c r="E263" s="27"/>
      <c r="F263" s="27"/>
      <c r="G263" s="27">
        <v>1</v>
      </c>
      <c r="H263" s="27"/>
      <c r="I263" s="27"/>
      <c r="J263" s="27"/>
      <c r="K263" s="27"/>
      <c r="L263" s="27"/>
      <c r="M263" s="27" t="str">
        <f>VLOOKUP(UPPER(A263),[1]Items!$B$2:$G$853,6)</f>
        <v>decimal(8,7)</v>
      </c>
      <c r="N263" s="27" t="str">
        <f>IF(B263="D",IF(VLOOKUP(UPPER(A263),[1]Items!$B$2:$H$748,7,FALSE)&lt;&gt;0,VLOOKUP(UPPER(A263),[1]Items!$B$2:$H$748,7,FALSE),""),"")</f>
        <v/>
      </c>
      <c r="O263" s="28" t="s">
        <v>180</v>
      </c>
      <c r="P263" s="3"/>
    </row>
    <row r="264" spans="1:16" s="26" customFormat="1" ht="13.2" x14ac:dyDescent="0.25">
      <c r="A264" s="27" t="str">
        <f>VLOOKUP(UPPER(O264),[1]Items!$A$2:$B$525,2,FALSE)</f>
        <v>N0234</v>
      </c>
      <c r="B264" s="27" t="str">
        <f t="shared" si="4"/>
        <v>D</v>
      </c>
      <c r="C264" s="28"/>
      <c r="D264" s="2"/>
      <c r="E264" s="27"/>
      <c r="F264" s="27"/>
      <c r="G264" s="27">
        <v>1</v>
      </c>
      <c r="H264" s="27"/>
      <c r="I264" s="27"/>
      <c r="J264" s="27"/>
      <c r="K264" s="27"/>
      <c r="L264" s="27"/>
      <c r="M264" s="27" t="str">
        <f>VLOOKUP(UPPER(A264),[1]Items!$B$2:$G$853,6)</f>
        <v>decimal(8,7)</v>
      </c>
      <c r="N264" s="27" t="str">
        <f>IF(B264="D",IF(VLOOKUP(UPPER(A264),[1]Items!$B$2:$H$748,7,FALSE)&lt;&gt;0,VLOOKUP(UPPER(A264),[1]Items!$B$2:$H$748,7,FALSE),""),"")</f>
        <v/>
      </c>
      <c r="O264" s="28" t="s">
        <v>97</v>
      </c>
      <c r="P264" s="3"/>
    </row>
    <row r="265" spans="1:16" s="26" customFormat="1" ht="13.2" x14ac:dyDescent="0.25">
      <c r="A265" s="27" t="str">
        <f>VLOOKUP(UPPER(O265),[1]Items!$A$2:$B$525,2,FALSE)</f>
        <v>N0232</v>
      </c>
      <c r="B265" s="27" t="str">
        <f t="shared" si="4"/>
        <v>D</v>
      </c>
      <c r="C265" s="2"/>
      <c r="D265" s="2"/>
      <c r="E265" s="32"/>
      <c r="F265" s="2"/>
      <c r="G265" s="42">
        <v>1</v>
      </c>
      <c r="H265" s="2"/>
      <c r="I265" s="32"/>
      <c r="J265" s="32"/>
      <c r="K265" s="32"/>
      <c r="L265" s="32"/>
      <c r="M265" s="27" t="str">
        <f>VLOOKUP(UPPER(A265),[1]Items!$B$2:$G$853,6)</f>
        <v>text(30)</v>
      </c>
      <c r="N265" s="27" t="str">
        <f>IF(B265="D",IF(VLOOKUP(UPPER(A265),[1]Items!$B$2:$H$748,7,FALSE)&lt;&gt;0,VLOOKUP(UPPER(A265),[1]Items!$B$2:$H$748,7,FALSE),""),"")</f>
        <v/>
      </c>
      <c r="O265" s="2" t="s">
        <v>87</v>
      </c>
      <c r="P265" s="23"/>
    </row>
    <row r="266" spans="1:16" s="26" customFormat="1" ht="13.2" x14ac:dyDescent="0.25">
      <c r="A266" s="27" t="str">
        <f>VLOOKUP(UPPER(O266),[1]Items!$A$2:$B$525,2,FALSE)</f>
        <v>N0231</v>
      </c>
      <c r="B266" s="27" t="str">
        <f t="shared" si="4"/>
        <v>D</v>
      </c>
      <c r="C266" s="2"/>
      <c r="D266" s="2"/>
      <c r="E266" s="32"/>
      <c r="F266" s="2"/>
      <c r="G266" s="42">
        <v>1</v>
      </c>
      <c r="H266" s="2"/>
      <c r="I266" s="32"/>
      <c r="J266" s="32"/>
      <c r="K266" s="32"/>
      <c r="L266" s="32"/>
      <c r="M266" s="27" t="str">
        <f>VLOOKUP(UPPER(A266),[1]Items!$B$2:$G$853,6)</f>
        <v>decimal(10,3)</v>
      </c>
      <c r="N266" s="27" t="str">
        <f>IF(B266="D",IF(VLOOKUP(UPPER(A266),[1]Items!$B$2:$H$748,7,FALSE)&lt;&gt;0,VLOOKUP(UPPER(A266),[1]Items!$B$2:$H$748,7,FALSE),""),"")</f>
        <v/>
      </c>
      <c r="O266" s="2" t="s">
        <v>88</v>
      </c>
      <c r="P266" s="23"/>
    </row>
    <row r="267" spans="1:16" s="26" customFormat="1" ht="13.2" x14ac:dyDescent="0.25">
      <c r="A267" s="27" t="str">
        <f>VLOOKUP(UPPER(O267),[1]Items!$A$2:$B$748,2,FALSE)</f>
        <v>N0421</v>
      </c>
      <c r="B267" s="27" t="str">
        <f t="shared" si="4"/>
        <v>D</v>
      </c>
      <c r="C267" s="2"/>
      <c r="D267" s="2"/>
      <c r="E267" s="32"/>
      <c r="F267" s="2"/>
      <c r="G267" s="42">
        <v>1</v>
      </c>
      <c r="H267" s="2"/>
      <c r="I267" s="32"/>
      <c r="J267" s="32"/>
      <c r="K267" s="32"/>
      <c r="L267" s="32"/>
      <c r="M267" s="27" t="str">
        <f>VLOOKUP(UPPER(A267),[1]Items!$B$2:$G$853,6)</f>
        <v>decimal(10,3)</v>
      </c>
      <c r="N267" s="27" t="str">
        <f>IF(B267="D",IF(VLOOKUP(UPPER(A267),[1]Items!$B$2:$H$748,7,FALSE)&lt;&gt;0,VLOOKUP(UPPER(A267),[1]Items!$B$2:$H$748,7,FALSE),""),"")</f>
        <v/>
      </c>
      <c r="O267" s="2" t="s">
        <v>98</v>
      </c>
      <c r="P267" s="34" t="s">
        <v>62</v>
      </c>
    </row>
    <row r="268" spans="1:16" s="26" customFormat="1" ht="13.2" x14ac:dyDescent="0.25">
      <c r="A268" s="27" t="str">
        <f>VLOOKUP(UPPER(O268),[1]Items!$A$2:$B$839,2,FALSE)</f>
        <v>N0606</v>
      </c>
      <c r="B268" s="27" t="str">
        <f>IF(LEN(M268)&gt;0,"D",IF(LEN(A268)=5,"F",IF(LEN(A268)=3,"R"," ")))</f>
        <v>D</v>
      </c>
      <c r="C268" s="28"/>
      <c r="D268" s="27"/>
      <c r="E268" s="27"/>
      <c r="F268" s="27"/>
      <c r="G268" s="27" t="s">
        <v>59</v>
      </c>
      <c r="H268" s="27"/>
      <c r="I268" s="27"/>
      <c r="J268" s="27"/>
      <c r="K268" s="27"/>
      <c r="L268" s="27"/>
      <c r="M268" s="27" t="str">
        <f>VLOOKUP(UPPER(A268),[1]Items!$B$2:$G$853,6)</f>
        <v>decimal(10,3)  </v>
      </c>
      <c r="N268" s="27"/>
      <c r="O268" s="28" t="s">
        <v>345</v>
      </c>
      <c r="P268" s="3" t="s">
        <v>325</v>
      </c>
    </row>
    <row r="269" spans="1:16" s="26" customFormat="1" ht="13.2" x14ac:dyDescent="0.25">
      <c r="A269" s="27" t="str">
        <f>VLOOKUP(UPPER(O269),[1]Items!$A$2:$B$839,2,FALSE)</f>
        <v>N0636</v>
      </c>
      <c r="B269" s="27" t="str">
        <f>IF(LEN(M269)&gt;0,"D",IF(LEN(A269)=5,"F",IF(LEN(A269)=3,"R"," ")))</f>
        <v>D</v>
      </c>
      <c r="C269" s="28"/>
      <c r="D269" s="27"/>
      <c r="E269" s="27"/>
      <c r="F269" s="27"/>
      <c r="G269" s="27">
        <v>1</v>
      </c>
      <c r="H269" s="27"/>
      <c r="I269" s="27"/>
      <c r="J269" s="27"/>
      <c r="K269" s="27"/>
      <c r="L269" s="27"/>
      <c r="M269" s="27" t="str">
        <f>VLOOKUP(UPPER(A269),[1]Items!$B$2:$G$853,6)</f>
        <v>decimal(10,3)  </v>
      </c>
      <c r="N269" s="27"/>
      <c r="O269" s="2" t="s">
        <v>438</v>
      </c>
      <c r="P269" s="3" t="s">
        <v>439</v>
      </c>
    </row>
    <row r="270" spans="1:16" s="26" customFormat="1" ht="13.2" x14ac:dyDescent="0.25">
      <c r="A270" s="27" t="s">
        <v>346</v>
      </c>
      <c r="B270" s="43" t="s">
        <v>15</v>
      </c>
      <c r="C270" s="28" t="s">
        <v>347</v>
      </c>
      <c r="D270" s="36"/>
      <c r="E270" s="36"/>
      <c r="F270" s="2"/>
      <c r="G270" s="44" t="s">
        <v>17</v>
      </c>
      <c r="H270" s="27"/>
      <c r="I270" s="27"/>
      <c r="J270" s="27"/>
      <c r="K270" s="27"/>
      <c r="L270" s="27"/>
      <c r="M270" s="27"/>
      <c r="N270" s="27"/>
      <c r="O270" s="45" t="s">
        <v>348</v>
      </c>
      <c r="P270" s="46"/>
    </row>
    <row r="271" spans="1:16" s="26" customFormat="1" ht="13.2" x14ac:dyDescent="0.25">
      <c r="A271" s="27" t="str">
        <f>VLOOKUP(UPPER(O271),[1]Items!$A$2:$B$839,2,FALSE)</f>
        <v>N0275</v>
      </c>
      <c r="B271" s="27" t="str">
        <f>IF(LEN(M271)&gt;0,"D",IF(LEN(A271)=5,"F",IF(LEN(A271)=3,"R"," ")))</f>
        <v>D</v>
      </c>
      <c r="C271" s="28"/>
      <c r="D271" s="27"/>
      <c r="E271" s="27"/>
      <c r="F271" s="27"/>
      <c r="G271" s="27"/>
      <c r="H271" s="27">
        <v>1</v>
      </c>
      <c r="I271" s="27"/>
      <c r="J271" s="27"/>
      <c r="K271" s="27"/>
      <c r="L271" s="27"/>
      <c r="M271" s="27" t="str">
        <f>VLOOKUP(UPPER(A271),[1]Items!$B$2:$G$853,6)</f>
        <v>number(4,1)</v>
      </c>
      <c r="N271" s="27"/>
      <c r="O271" s="28" t="s">
        <v>349</v>
      </c>
      <c r="P271" s="46"/>
    </row>
    <row r="272" spans="1:16" s="26" customFormat="1" ht="13.2" x14ac:dyDescent="0.25">
      <c r="A272" s="27" t="str">
        <f>VLOOKUP(UPPER(O272),[1]Items!$A$2:$B$839,2,FALSE)</f>
        <v>N0273</v>
      </c>
      <c r="B272" s="27" t="str">
        <f>IF(LEN(M272)&gt;0,"D",IF(LEN(A272)=5,"F",IF(LEN(A272)=3,"R"," ")))</f>
        <v>D</v>
      </c>
      <c r="C272" s="28"/>
      <c r="D272" s="27"/>
      <c r="E272" s="27"/>
      <c r="F272" s="27"/>
      <c r="G272" s="27"/>
      <c r="H272" s="27" t="s">
        <v>59</v>
      </c>
      <c r="I272" s="27"/>
      <c r="J272" s="27"/>
      <c r="K272" s="27"/>
      <c r="L272" s="27"/>
      <c r="M272" s="27" t="str">
        <f>VLOOKUP(UPPER(A272),[1]Items!$B$2:$G$853,6)</f>
        <v>number(4)</v>
      </c>
      <c r="N272" s="27"/>
      <c r="O272" s="28" t="s">
        <v>350</v>
      </c>
      <c r="P272" s="46"/>
    </row>
    <row r="273" spans="1:16" s="26" customFormat="1" ht="13.2" x14ac:dyDescent="0.25">
      <c r="A273" s="27" t="str">
        <f>VLOOKUP(UPPER(O273),[1]Items!$A$2:$B$839,2,FALSE)</f>
        <v>N0276</v>
      </c>
      <c r="B273" s="27" t="str">
        <f>IF(LEN(M273)&gt;0,"D",IF(LEN(A273)=5,"F",IF(LEN(A273)=3,"R"," ")))</f>
        <v>D</v>
      </c>
      <c r="C273" s="28"/>
      <c r="D273" s="27"/>
      <c r="E273" s="27"/>
      <c r="F273" s="27"/>
      <c r="G273" s="27"/>
      <c r="H273" s="27" t="s">
        <v>59</v>
      </c>
      <c r="I273" s="27"/>
      <c r="J273" s="27"/>
      <c r="K273" s="27"/>
      <c r="L273" s="27"/>
      <c r="M273" s="27" t="str">
        <f>VLOOKUP(UPPER(A273),[1]Items!$B$2:$G$853,6)</f>
        <v>number(4,1)</v>
      </c>
      <c r="N273" s="27"/>
      <c r="O273" s="28" t="s">
        <v>351</v>
      </c>
      <c r="P273" s="46"/>
    </row>
    <row r="274" spans="1:16" s="26" customFormat="1" ht="13.2" x14ac:dyDescent="0.25">
      <c r="A274" s="27" t="str">
        <f>VLOOKUP(UPPER(O274),[1]Items!$A$2:$B$839,2,FALSE)</f>
        <v>N0274</v>
      </c>
      <c r="B274" s="27" t="str">
        <f>IF(LEN(M274)&gt;0,"D",IF(LEN(A274)=5,"F",IF(LEN(A274)=3,"R"," ")))</f>
        <v>D</v>
      </c>
      <c r="C274" s="28"/>
      <c r="D274" s="27"/>
      <c r="E274" s="27"/>
      <c r="F274" s="27"/>
      <c r="G274" s="27"/>
      <c r="H274" s="27" t="s">
        <v>59</v>
      </c>
      <c r="I274" s="27"/>
      <c r="J274" s="27"/>
      <c r="K274" s="27"/>
      <c r="L274" s="27"/>
      <c r="M274" s="27" t="str">
        <f>VLOOKUP(UPPER(A274),[1]Items!$B$2:$G$853,6)</f>
        <v>number(4)</v>
      </c>
      <c r="N274" s="27"/>
      <c r="O274" s="28" t="s">
        <v>352</v>
      </c>
      <c r="P274" s="46"/>
    </row>
    <row r="275" spans="1:16" s="26" customFormat="1" ht="13.2" x14ac:dyDescent="0.25">
      <c r="A275" s="27" t="str">
        <f>VLOOKUP(UPPER(O275),[1]Items!$A$2:$B$839,2,FALSE)</f>
        <v>N0277</v>
      </c>
      <c r="B275" s="27" t="str">
        <f>IF(LEN(M275)&gt;0,"D",IF(LEN(A275)=5,"F",IF(LEN(A275)=3,"R"," ")))</f>
        <v>D</v>
      </c>
      <c r="C275" s="28"/>
      <c r="D275" s="27"/>
      <c r="E275" s="27"/>
      <c r="F275" s="27"/>
      <c r="G275" s="27"/>
      <c r="H275" s="27" t="s">
        <v>59</v>
      </c>
      <c r="I275" s="27"/>
      <c r="J275" s="27"/>
      <c r="K275" s="27"/>
      <c r="L275" s="27"/>
      <c r="M275" s="27" t="str">
        <f>VLOOKUP(UPPER(A275),[1]Items!$B$2:$G$853,6)</f>
        <v>number(4,1)</v>
      </c>
      <c r="N275" s="27"/>
      <c r="O275" s="28" t="s">
        <v>353</v>
      </c>
      <c r="P275" s="46"/>
    </row>
    <row r="276" spans="1:16" s="26" customFormat="1" ht="13.2" x14ac:dyDescent="0.25">
      <c r="A276" s="27" t="s">
        <v>354</v>
      </c>
      <c r="B276" s="43" t="s">
        <v>15</v>
      </c>
      <c r="C276" s="28" t="s">
        <v>347</v>
      </c>
      <c r="D276" s="36"/>
      <c r="E276" s="36"/>
      <c r="F276" s="2"/>
      <c r="G276" s="44" t="s">
        <v>17</v>
      </c>
      <c r="H276" s="27"/>
      <c r="I276" s="27"/>
      <c r="J276" s="27"/>
      <c r="K276" s="27"/>
      <c r="L276" s="27"/>
      <c r="M276" s="27"/>
      <c r="N276" s="27"/>
      <c r="O276" s="45" t="s">
        <v>355</v>
      </c>
      <c r="P276" s="47" t="s">
        <v>356</v>
      </c>
    </row>
    <row r="277" spans="1:16" s="26" customFormat="1" ht="13.2" x14ac:dyDescent="0.25">
      <c r="A277" s="27" t="str">
        <f>VLOOKUP(UPPER(O277),[1]Items!$A$2:$B$839,2,FALSE)</f>
        <v>N0275</v>
      </c>
      <c r="B277" s="27" t="str">
        <f>IF(LEN(M277)&gt;0,"D",IF(LEN(A277)=5,"F",IF(LEN(A277)=3,"R"," ")))</f>
        <v>D</v>
      </c>
      <c r="C277" s="28"/>
      <c r="D277" s="27"/>
      <c r="E277" s="27"/>
      <c r="F277" s="27"/>
      <c r="G277" s="27"/>
      <c r="H277" s="27">
        <v>1</v>
      </c>
      <c r="I277" s="27"/>
      <c r="J277" s="27"/>
      <c r="K277" s="27"/>
      <c r="L277" s="27"/>
      <c r="M277" s="27" t="str">
        <f>VLOOKUP(UPPER(A277),[1]Items!$B$2:$G$853,6)</f>
        <v>number(4,1)</v>
      </c>
      <c r="N277" s="27"/>
      <c r="O277" s="28" t="s">
        <v>349</v>
      </c>
      <c r="P277" s="47"/>
    </row>
    <row r="278" spans="1:16" s="26" customFormat="1" ht="13.2" x14ac:dyDescent="0.25">
      <c r="A278" s="27" t="str">
        <f>VLOOKUP(UPPER(O278),[1]Items!$A$2:$B$839,2,FALSE)</f>
        <v>N0273</v>
      </c>
      <c r="B278" s="27" t="str">
        <f>IF(LEN(M278)&gt;0,"D",IF(LEN(A278)=5,"F",IF(LEN(A278)=3,"R"," ")))</f>
        <v>D</v>
      </c>
      <c r="C278" s="28"/>
      <c r="D278" s="27"/>
      <c r="E278" s="27"/>
      <c r="F278" s="27"/>
      <c r="G278" s="27"/>
      <c r="H278" s="27" t="s">
        <v>59</v>
      </c>
      <c r="I278" s="27"/>
      <c r="J278" s="27"/>
      <c r="K278" s="27"/>
      <c r="L278" s="27"/>
      <c r="M278" s="27" t="str">
        <f>VLOOKUP(UPPER(A278),[1]Items!$B$2:$G$853,6)</f>
        <v>number(4)</v>
      </c>
      <c r="N278" s="27"/>
      <c r="O278" s="28" t="s">
        <v>350</v>
      </c>
      <c r="P278" s="47"/>
    </row>
    <row r="279" spans="1:16" s="26" customFormat="1" ht="13.2" x14ac:dyDescent="0.25">
      <c r="A279" s="27" t="str">
        <f>VLOOKUP(UPPER(O279),[1]Items!$A$2:$B$839,2,FALSE)</f>
        <v>N0276</v>
      </c>
      <c r="B279" s="27" t="str">
        <f>IF(LEN(M279)&gt;0,"D",IF(LEN(A279)=5,"F",IF(LEN(A279)=3,"R"," ")))</f>
        <v>D</v>
      </c>
      <c r="C279" s="28"/>
      <c r="D279" s="27"/>
      <c r="E279" s="27"/>
      <c r="F279" s="27"/>
      <c r="G279" s="27"/>
      <c r="H279" s="27" t="s">
        <v>59</v>
      </c>
      <c r="I279" s="27"/>
      <c r="J279" s="27"/>
      <c r="K279" s="27"/>
      <c r="L279" s="27"/>
      <c r="M279" s="27" t="str">
        <f>VLOOKUP(UPPER(A279),[1]Items!$B$2:$G$853,6)</f>
        <v>number(4,1)</v>
      </c>
      <c r="N279" s="27"/>
      <c r="O279" s="28" t="s">
        <v>351</v>
      </c>
      <c r="P279" s="47"/>
    </row>
    <row r="280" spans="1:16" s="26" customFormat="1" ht="13.2" x14ac:dyDescent="0.25">
      <c r="A280" s="27" t="str">
        <f>VLOOKUP(UPPER(O280),[1]Items!$A$2:$B$839,2,FALSE)</f>
        <v>N0274</v>
      </c>
      <c r="B280" s="27" t="str">
        <f>IF(LEN(M280)&gt;0,"D",IF(LEN(A280)=5,"F",IF(LEN(A280)=3,"R"," ")))</f>
        <v>D</v>
      </c>
      <c r="C280" s="28"/>
      <c r="D280" s="27"/>
      <c r="E280" s="27"/>
      <c r="F280" s="27"/>
      <c r="G280" s="27"/>
      <c r="H280" s="27" t="s">
        <v>59</v>
      </c>
      <c r="I280" s="27"/>
      <c r="J280" s="27"/>
      <c r="K280" s="27"/>
      <c r="L280" s="27"/>
      <c r="M280" s="27" t="str">
        <f>VLOOKUP(UPPER(A280),[1]Items!$B$2:$G$853,6)</f>
        <v>number(4)</v>
      </c>
      <c r="N280" s="27"/>
      <c r="O280" s="28" t="s">
        <v>352</v>
      </c>
      <c r="P280" s="47"/>
    </row>
    <row r="281" spans="1:16" s="26" customFormat="1" ht="13.2" x14ac:dyDescent="0.25">
      <c r="A281" s="27" t="str">
        <f>VLOOKUP(UPPER(O281),[1]Items!$A$2:$B$839,2,FALSE)</f>
        <v>N0277</v>
      </c>
      <c r="B281" s="27" t="str">
        <f>IF(LEN(M281)&gt;0,"D",IF(LEN(A281)=5,"F",IF(LEN(A281)=3,"R"," ")))</f>
        <v>D</v>
      </c>
      <c r="C281" s="28"/>
      <c r="D281" s="27"/>
      <c r="E281" s="27"/>
      <c r="F281" s="27"/>
      <c r="G281" s="27"/>
      <c r="H281" s="27" t="s">
        <v>59</v>
      </c>
      <c r="I281" s="27"/>
      <c r="J281" s="27"/>
      <c r="K281" s="27"/>
      <c r="L281" s="27"/>
      <c r="M281" s="27" t="str">
        <f>VLOOKUP(UPPER(A281),[1]Items!$B$2:$G$853,6)</f>
        <v>number(4,1)</v>
      </c>
      <c r="N281" s="27"/>
      <c r="O281" s="28" t="s">
        <v>353</v>
      </c>
      <c r="P281" s="47"/>
    </row>
    <row r="282" spans="1:16" s="26" customFormat="1" ht="13.2" x14ac:dyDescent="0.25">
      <c r="A282" s="27" t="s">
        <v>357</v>
      </c>
      <c r="B282" s="43" t="s">
        <v>15</v>
      </c>
      <c r="C282" s="28" t="s">
        <v>347</v>
      </c>
      <c r="D282" s="36"/>
      <c r="E282" s="36"/>
      <c r="F282" s="2"/>
      <c r="G282" s="44" t="s">
        <v>17</v>
      </c>
      <c r="H282" s="27"/>
      <c r="I282" s="27"/>
      <c r="J282" s="27"/>
      <c r="K282" s="27"/>
      <c r="L282" s="27"/>
      <c r="M282" s="27"/>
      <c r="N282" s="27"/>
      <c r="O282" s="45" t="s">
        <v>358</v>
      </c>
      <c r="P282" s="47" t="s">
        <v>359</v>
      </c>
    </row>
    <row r="283" spans="1:16" s="26" customFormat="1" ht="13.2" x14ac:dyDescent="0.25">
      <c r="A283" s="27" t="str">
        <f>VLOOKUP(UPPER(O283),[1]Items!$A$2:$B$839,2,FALSE)</f>
        <v>N0280</v>
      </c>
      <c r="B283" s="27" t="str">
        <f>IF(LEN(M283)&gt;0,"D",IF(LEN(A283)=5,"F",IF(LEN(A283)=3,"R"," ")))</f>
        <v>D</v>
      </c>
      <c r="C283" s="28"/>
      <c r="D283" s="27"/>
      <c r="E283" s="27"/>
      <c r="F283" s="27"/>
      <c r="G283" s="27"/>
      <c r="H283" s="27">
        <v>1</v>
      </c>
      <c r="I283" s="27"/>
      <c r="J283" s="27"/>
      <c r="K283" s="27"/>
      <c r="L283" s="27"/>
      <c r="M283" s="27" t="str">
        <f>VLOOKUP(UPPER(A283),[1]Items!$B$2:$G$853,6)</f>
        <v>number(4,1)</v>
      </c>
      <c r="N283" s="27"/>
      <c r="O283" s="28" t="s">
        <v>360</v>
      </c>
      <c r="P283" s="47"/>
    </row>
    <row r="284" spans="1:16" s="26" customFormat="1" ht="13.2" x14ac:dyDescent="0.25">
      <c r="A284" s="27" t="str">
        <f>VLOOKUP(UPPER(O284),[1]Items!$A$2:$B$839,2,FALSE)</f>
        <v>N0278</v>
      </c>
      <c r="B284" s="27" t="str">
        <f>IF(LEN(M284)&gt;0,"D",IF(LEN(A284)=5,"F",IF(LEN(A284)=3,"R"," ")))</f>
        <v>D</v>
      </c>
      <c r="C284" s="28"/>
      <c r="D284" s="27"/>
      <c r="E284" s="27"/>
      <c r="F284" s="27"/>
      <c r="G284" s="27"/>
      <c r="H284" s="27" t="s">
        <v>59</v>
      </c>
      <c r="I284" s="27"/>
      <c r="J284" s="27"/>
      <c r="K284" s="27"/>
      <c r="L284" s="27"/>
      <c r="M284" s="27" t="str">
        <f>VLOOKUP(UPPER(A284),[1]Items!$B$2:$G$853,6)</f>
        <v>number(4)</v>
      </c>
      <c r="N284" s="27"/>
      <c r="O284" s="28" t="s">
        <v>361</v>
      </c>
      <c r="P284" s="47"/>
    </row>
    <row r="285" spans="1:16" s="26" customFormat="1" ht="13.2" x14ac:dyDescent="0.25">
      <c r="A285" s="27" t="str">
        <f>VLOOKUP(UPPER(O285),[1]Items!$A$2:$B$839,2,FALSE)</f>
        <v>N0281</v>
      </c>
      <c r="B285" s="27" t="str">
        <f>IF(LEN(M285)&gt;0,"D",IF(LEN(A285)=5,"F",IF(LEN(A285)=3,"R"," ")))</f>
        <v>D</v>
      </c>
      <c r="C285" s="28"/>
      <c r="D285" s="27"/>
      <c r="E285" s="27"/>
      <c r="F285" s="27"/>
      <c r="G285" s="27"/>
      <c r="H285" s="27" t="s">
        <v>59</v>
      </c>
      <c r="I285" s="27"/>
      <c r="J285" s="27"/>
      <c r="K285" s="27"/>
      <c r="L285" s="27"/>
      <c r="M285" s="27" t="str">
        <f>VLOOKUP(UPPER(A285),[1]Items!$B$2:$G$853,6)</f>
        <v>number(4,1)</v>
      </c>
      <c r="N285" s="27"/>
      <c r="O285" s="28" t="s">
        <v>362</v>
      </c>
      <c r="P285" s="47"/>
    </row>
    <row r="286" spans="1:16" s="26" customFormat="1" ht="13.2" x14ac:dyDescent="0.25">
      <c r="A286" s="27" t="str">
        <f>VLOOKUP(UPPER(O286),[1]Items!$A$2:$B$839,2,FALSE)</f>
        <v>N0279</v>
      </c>
      <c r="B286" s="27" t="str">
        <f>IF(LEN(M286)&gt;0,"D",IF(LEN(A286)=5,"F",IF(LEN(A286)=3,"R"," ")))</f>
        <v>D</v>
      </c>
      <c r="C286" s="28"/>
      <c r="D286" s="27"/>
      <c r="E286" s="27"/>
      <c r="F286" s="27"/>
      <c r="G286" s="27"/>
      <c r="H286" s="27" t="s">
        <v>59</v>
      </c>
      <c r="I286" s="27"/>
      <c r="J286" s="27"/>
      <c r="K286" s="27"/>
      <c r="L286" s="27"/>
      <c r="M286" s="27" t="str">
        <f>VLOOKUP(UPPER(A286),[1]Items!$B$2:$G$853,6)</f>
        <v>number(4)</v>
      </c>
      <c r="N286" s="27"/>
      <c r="O286" s="28" t="s">
        <v>363</v>
      </c>
      <c r="P286" s="47"/>
    </row>
    <row r="287" spans="1:16" s="26" customFormat="1" ht="13.2" x14ac:dyDescent="0.25">
      <c r="A287" s="27" t="str">
        <f>VLOOKUP(UPPER(O287),[1]Items!$A$2:$B$839,2,FALSE)</f>
        <v>N0282</v>
      </c>
      <c r="B287" s="27" t="str">
        <f>IF(LEN(M287)&gt;0,"D",IF(LEN(A287)=5,"F",IF(LEN(A287)=3,"R"," ")))</f>
        <v>D</v>
      </c>
      <c r="C287" s="28"/>
      <c r="D287" s="27"/>
      <c r="E287" s="27"/>
      <c r="F287" s="27"/>
      <c r="G287" s="27"/>
      <c r="H287" s="27" t="s">
        <v>59</v>
      </c>
      <c r="I287" s="27"/>
      <c r="J287" s="27"/>
      <c r="K287" s="27"/>
      <c r="L287" s="27"/>
      <c r="M287" s="27" t="str">
        <f>VLOOKUP(UPPER(A287),[1]Items!$B$2:$G$853,6)</f>
        <v>number(4,1)</v>
      </c>
      <c r="N287" s="27"/>
      <c r="O287" s="28" t="s">
        <v>364</v>
      </c>
      <c r="P287" s="47"/>
    </row>
    <row r="288" spans="1:16" s="26" customFormat="1" ht="13.2" x14ac:dyDescent="0.25">
      <c r="A288" s="27" t="s">
        <v>365</v>
      </c>
      <c r="B288" s="43" t="s">
        <v>15</v>
      </c>
      <c r="C288" s="28" t="s">
        <v>347</v>
      </c>
      <c r="D288" s="36"/>
      <c r="E288" s="36"/>
      <c r="F288" s="2"/>
      <c r="G288" s="44" t="s">
        <v>17</v>
      </c>
      <c r="H288" s="27"/>
      <c r="I288" s="27"/>
      <c r="J288" s="27"/>
      <c r="K288" s="27"/>
      <c r="L288" s="27"/>
      <c r="M288" s="27"/>
      <c r="N288" s="27"/>
      <c r="O288" s="45" t="s">
        <v>366</v>
      </c>
      <c r="P288" s="47" t="s">
        <v>367</v>
      </c>
    </row>
    <row r="289" spans="1:16" s="26" customFormat="1" ht="13.2" x14ac:dyDescent="0.25">
      <c r="A289" s="27" t="str">
        <f>VLOOKUP(UPPER(O289),[1]Items!$A$2:$B$839,2,FALSE)</f>
        <v>N0280</v>
      </c>
      <c r="B289" s="27" t="str">
        <f t="shared" ref="B289:B322" si="5">IF(LEN(M289)&gt;0,"D",IF(LEN(A289)=5,"F",IF(LEN(A289)=3,"R"," ")))</f>
        <v>D</v>
      </c>
      <c r="C289" s="28"/>
      <c r="D289" s="27"/>
      <c r="E289" s="27"/>
      <c r="F289" s="27"/>
      <c r="G289" s="27"/>
      <c r="H289" s="27">
        <v>1</v>
      </c>
      <c r="I289" s="27"/>
      <c r="J289" s="27"/>
      <c r="K289" s="27"/>
      <c r="L289" s="27"/>
      <c r="M289" s="27" t="str">
        <f>VLOOKUP(UPPER(A289),[1]Items!$B$2:$G$853,6)</f>
        <v>number(4,1)</v>
      </c>
      <c r="N289" s="27"/>
      <c r="O289" s="28" t="s">
        <v>360</v>
      </c>
      <c r="P289" s="47"/>
    </row>
    <row r="290" spans="1:16" s="26" customFormat="1" ht="13.2" x14ac:dyDescent="0.25">
      <c r="A290" s="27" t="str">
        <f>VLOOKUP(UPPER(O290),[1]Items!$A$2:$B$839,2,FALSE)</f>
        <v>N0278</v>
      </c>
      <c r="B290" s="27" t="str">
        <f t="shared" si="5"/>
        <v>D</v>
      </c>
      <c r="C290" s="28"/>
      <c r="D290" s="27"/>
      <c r="E290" s="27"/>
      <c r="F290" s="27"/>
      <c r="G290" s="27"/>
      <c r="H290" s="27" t="s">
        <v>59</v>
      </c>
      <c r="I290" s="27"/>
      <c r="J290" s="27"/>
      <c r="K290" s="27"/>
      <c r="L290" s="27"/>
      <c r="M290" s="27" t="str">
        <f>VLOOKUP(UPPER(A290),[1]Items!$B$2:$G$853,6)</f>
        <v>number(4)</v>
      </c>
      <c r="N290" s="27"/>
      <c r="O290" s="28" t="s">
        <v>361</v>
      </c>
      <c r="P290" s="47"/>
    </row>
    <row r="291" spans="1:16" s="26" customFormat="1" ht="13.2" x14ac:dyDescent="0.25">
      <c r="A291" s="27" t="str">
        <f>VLOOKUP(UPPER(O291),[1]Items!$A$2:$B$839,2,FALSE)</f>
        <v>N0281</v>
      </c>
      <c r="B291" s="27" t="str">
        <f t="shared" si="5"/>
        <v>D</v>
      </c>
      <c r="C291" s="28"/>
      <c r="D291" s="27"/>
      <c r="E291" s="27"/>
      <c r="F291" s="27"/>
      <c r="G291" s="27"/>
      <c r="H291" s="27" t="s">
        <v>59</v>
      </c>
      <c r="I291" s="27"/>
      <c r="J291" s="27"/>
      <c r="K291" s="27"/>
      <c r="L291" s="27"/>
      <c r="M291" s="27" t="str">
        <f>VLOOKUP(UPPER(A291),[1]Items!$B$2:$G$853,6)</f>
        <v>number(4,1)</v>
      </c>
      <c r="N291" s="27"/>
      <c r="O291" s="28" t="s">
        <v>362</v>
      </c>
      <c r="P291" s="47"/>
    </row>
    <row r="292" spans="1:16" s="26" customFormat="1" ht="13.2" x14ac:dyDescent="0.25">
      <c r="A292" s="27" t="str">
        <f>VLOOKUP(UPPER(O292),[1]Items!$A$2:$B$839,2,FALSE)</f>
        <v>N0279</v>
      </c>
      <c r="B292" s="27" t="str">
        <f t="shared" si="5"/>
        <v>D</v>
      </c>
      <c r="C292" s="28"/>
      <c r="D292" s="27"/>
      <c r="E292" s="27"/>
      <c r="F292" s="27"/>
      <c r="G292" s="27"/>
      <c r="H292" s="27" t="s">
        <v>59</v>
      </c>
      <c r="I292" s="27"/>
      <c r="J292" s="27"/>
      <c r="K292" s="27"/>
      <c r="L292" s="27"/>
      <c r="M292" s="27" t="str">
        <f>VLOOKUP(UPPER(A292),[1]Items!$B$2:$G$853,6)</f>
        <v>number(4)</v>
      </c>
      <c r="N292" s="27"/>
      <c r="O292" s="28" t="s">
        <v>363</v>
      </c>
      <c r="P292" s="47"/>
    </row>
    <row r="293" spans="1:16" s="26" customFormat="1" ht="13.2" x14ac:dyDescent="0.25">
      <c r="A293" s="27" t="str">
        <f>VLOOKUP(UPPER(O293),[1]Items!$A$2:$B$839,2,FALSE)</f>
        <v>N0282</v>
      </c>
      <c r="B293" s="27" t="str">
        <f t="shared" si="5"/>
        <v>D</v>
      </c>
      <c r="C293" s="28"/>
      <c r="D293" s="27"/>
      <c r="E293" s="27"/>
      <c r="F293" s="27"/>
      <c r="G293" s="27"/>
      <c r="H293" s="27" t="s">
        <v>59</v>
      </c>
      <c r="I293" s="27"/>
      <c r="J293" s="27"/>
      <c r="K293" s="27"/>
      <c r="L293" s="27"/>
      <c r="M293" s="27" t="str">
        <f>VLOOKUP(UPPER(A293),[1]Items!$B$2:$G$853,6)</f>
        <v>number(4,1)</v>
      </c>
      <c r="N293" s="27"/>
      <c r="O293" s="28" t="s">
        <v>364</v>
      </c>
      <c r="P293" s="47"/>
    </row>
    <row r="294" spans="1:16" s="26" customFormat="1" ht="13.2" x14ac:dyDescent="0.25">
      <c r="A294" s="27" t="s">
        <v>181</v>
      </c>
      <c r="B294" s="27" t="str">
        <f t="shared" si="5"/>
        <v>R</v>
      </c>
      <c r="C294" s="28" t="s">
        <v>78</v>
      </c>
      <c r="D294" s="2"/>
      <c r="E294" s="27"/>
      <c r="F294" s="27"/>
      <c r="G294" s="27" t="s">
        <v>17</v>
      </c>
      <c r="H294" s="27"/>
      <c r="I294" s="27"/>
      <c r="J294" s="27"/>
      <c r="K294" s="27"/>
      <c r="L294" s="27"/>
      <c r="M294" s="27"/>
      <c r="N294" s="27"/>
      <c r="O294" s="31" t="s">
        <v>182</v>
      </c>
      <c r="P294" s="3"/>
    </row>
    <row r="295" spans="1:16" s="26" customFormat="1" ht="13.2" x14ac:dyDescent="0.25">
      <c r="A295" s="27" t="str">
        <f>VLOOKUP(UPPER(O295),[1]Items!$A$2:$B$525,2,FALSE)</f>
        <v>N0220</v>
      </c>
      <c r="B295" s="27" t="str">
        <f t="shared" si="5"/>
        <v>D</v>
      </c>
      <c r="C295" s="28"/>
      <c r="D295" s="2"/>
      <c r="E295" s="27"/>
      <c r="F295" s="27"/>
      <c r="G295" s="27"/>
      <c r="H295" s="27">
        <v>1</v>
      </c>
      <c r="I295" s="27"/>
      <c r="J295" s="27"/>
      <c r="K295" s="27"/>
      <c r="L295" s="27"/>
      <c r="M295" s="27" t="str">
        <f>VLOOKUP(UPPER(A295),[1]Items!$B$2:$G$853,6)</f>
        <v>integer(2)</v>
      </c>
      <c r="N295" s="27" t="str">
        <f>IF(B295="D",IF(VLOOKUP(UPPER(A295),[1]Items!$B$2:$H$748,7,FALSE)&lt;&gt;0,VLOOKUP(UPPER(A295),[1]Items!$B$2:$H$748,7,FALSE),""),"")</f>
        <v/>
      </c>
      <c r="O295" s="28" t="s">
        <v>183</v>
      </c>
      <c r="P295" s="35" t="s">
        <v>102</v>
      </c>
    </row>
    <row r="296" spans="1:16" s="26" customFormat="1" ht="13.2" x14ac:dyDescent="0.25">
      <c r="A296" s="27" t="str">
        <f>VLOOKUP(UPPER(O296),[1]Items!$A$2:$B$525,2,FALSE)</f>
        <v>N0111</v>
      </c>
      <c r="B296" s="27" t="str">
        <f t="shared" si="5"/>
        <v>D</v>
      </c>
      <c r="C296" s="28"/>
      <c r="D296" s="2"/>
      <c r="E296" s="27"/>
      <c r="F296" s="27"/>
      <c r="G296" s="27"/>
      <c r="H296" s="27" t="s">
        <v>59</v>
      </c>
      <c r="I296" s="27"/>
      <c r="J296" s="27"/>
      <c r="K296" s="27"/>
      <c r="L296" s="27"/>
      <c r="M296" s="27" t="str">
        <f>VLOOKUP(UPPER(A296),[1]Items!$B$2:$G$853,6)</f>
        <v>decimal(10,3)</v>
      </c>
      <c r="N296" s="27" t="str">
        <f>IF(B296="D",IF(VLOOKUP(UPPER(A296),[1]Items!$B$2:$H$748,7,FALSE)&lt;&gt;0,VLOOKUP(UPPER(A296),[1]Items!$B$2:$H$748,7,FALSE),""),"")</f>
        <v/>
      </c>
      <c r="O296" s="28" t="s">
        <v>184</v>
      </c>
      <c r="P296" s="3"/>
    </row>
    <row r="297" spans="1:16" s="26" customFormat="1" ht="13.2" x14ac:dyDescent="0.25">
      <c r="A297" s="27" t="str">
        <f>VLOOKUP(UPPER(O297),[1]Items!$A$2:$B$525,2,FALSE)</f>
        <v>N0221</v>
      </c>
      <c r="B297" s="27" t="str">
        <f t="shared" si="5"/>
        <v>D</v>
      </c>
      <c r="C297" s="28"/>
      <c r="D297" s="2"/>
      <c r="E297" s="27"/>
      <c r="F297" s="27"/>
      <c r="G297" s="27"/>
      <c r="H297" s="27">
        <v>1</v>
      </c>
      <c r="I297" s="27"/>
      <c r="J297" s="27"/>
      <c r="K297" s="27"/>
      <c r="L297" s="27"/>
      <c r="M297" s="27" t="str">
        <f>VLOOKUP(UPPER(A297),[1]Items!$B$2:$G$853,6)</f>
        <v>integer(2)</v>
      </c>
      <c r="N297" s="27" t="str">
        <f>IF(B297="D",IF(VLOOKUP(UPPER(A297),[1]Items!$B$2:$H$748,7,FALSE)&lt;&gt;0,VLOOKUP(UPPER(A297),[1]Items!$B$2:$H$748,7,FALSE),""),"")</f>
        <v/>
      </c>
      <c r="O297" s="28" t="s">
        <v>105</v>
      </c>
      <c r="P297" s="35" t="s">
        <v>102</v>
      </c>
    </row>
    <row r="298" spans="1:16" s="26" customFormat="1" ht="13.2" x14ac:dyDescent="0.25">
      <c r="A298" s="27" t="str">
        <f>VLOOKUP(UPPER(O298),[1]Items!$A$2:$B$525,2,FALSE)</f>
        <v>N0112</v>
      </c>
      <c r="B298" s="27" t="str">
        <f t="shared" si="5"/>
        <v>D</v>
      </c>
      <c r="C298" s="28"/>
      <c r="D298" s="2"/>
      <c r="E298" s="27"/>
      <c r="F298" s="27"/>
      <c r="G298" s="27"/>
      <c r="H298" s="27" t="s">
        <v>59</v>
      </c>
      <c r="I298" s="27"/>
      <c r="J298" s="27"/>
      <c r="K298" s="27"/>
      <c r="L298" s="27"/>
      <c r="M298" s="27" t="str">
        <f>VLOOKUP(UPPER(A298),[1]Items!$B$2:$G$853,6)</f>
        <v>decimal(10,3)</v>
      </c>
      <c r="N298" s="27" t="str">
        <f>IF(B298="D",IF(VLOOKUP(UPPER(A298),[1]Items!$B$2:$H$748,7,FALSE)&lt;&gt;0,VLOOKUP(UPPER(A298),[1]Items!$B$2:$H$748,7,FALSE),""),"")</f>
        <v/>
      </c>
      <c r="O298" s="28" t="s">
        <v>185</v>
      </c>
      <c r="P298" s="3"/>
    </row>
    <row r="299" spans="1:16" s="26" customFormat="1" ht="13.2" x14ac:dyDescent="0.25">
      <c r="A299" s="27" t="s">
        <v>186</v>
      </c>
      <c r="B299" s="27" t="str">
        <f t="shared" si="5"/>
        <v>R</v>
      </c>
      <c r="C299" s="28" t="s">
        <v>78</v>
      </c>
      <c r="D299" s="2"/>
      <c r="E299" s="27"/>
      <c r="F299" s="27"/>
      <c r="G299" s="27" t="s">
        <v>17</v>
      </c>
      <c r="H299" s="27"/>
      <c r="I299" s="27"/>
      <c r="J299" s="27"/>
      <c r="K299" s="27"/>
      <c r="L299" s="27"/>
      <c r="M299" s="27"/>
      <c r="N299" s="27"/>
      <c r="O299" s="31" t="s">
        <v>187</v>
      </c>
      <c r="P299" s="3"/>
    </row>
    <row r="300" spans="1:16" s="26" customFormat="1" ht="13.2" x14ac:dyDescent="0.25">
      <c r="A300" s="27" t="str">
        <f>VLOOKUP(UPPER(O300),[1]Items!$A$2:$B$525,2,FALSE)</f>
        <v>N0025</v>
      </c>
      <c r="B300" s="27" t="str">
        <f t="shared" si="5"/>
        <v>D</v>
      </c>
      <c r="C300" s="28"/>
      <c r="D300" s="2"/>
      <c r="E300" s="27"/>
      <c r="F300" s="27"/>
      <c r="G300" s="27"/>
      <c r="H300" s="27">
        <v>1</v>
      </c>
      <c r="I300" s="27"/>
      <c r="J300" s="27"/>
      <c r="K300" s="27"/>
      <c r="L300" s="27"/>
      <c r="M300" s="27" t="str">
        <f>VLOOKUP(UPPER(A300),[1]Items!$B$2:$G$853,6)</f>
        <v>integer(2)</v>
      </c>
      <c r="N300" s="27" t="str">
        <f>IF(B300="D",IF(VLOOKUP(UPPER(A300),[1]Items!$B$2:$H$748,7,FALSE)&lt;&gt;0,VLOOKUP(UPPER(A300),[1]Items!$B$2:$H$748,7,FALSE),""),"")</f>
        <v/>
      </c>
      <c r="O300" s="28" t="s">
        <v>188</v>
      </c>
      <c r="P300" s="3"/>
    </row>
    <row r="301" spans="1:16" s="26" customFormat="1" ht="13.2" x14ac:dyDescent="0.25">
      <c r="A301" s="27" t="str">
        <f>VLOOKUP(UPPER(O301),[1]Items!$A$2:$B$525,2,FALSE)</f>
        <v>N0030</v>
      </c>
      <c r="B301" s="27" t="str">
        <f t="shared" si="5"/>
        <v>D</v>
      </c>
      <c r="C301" s="28"/>
      <c r="D301" s="2"/>
      <c r="E301" s="27"/>
      <c r="F301" s="27"/>
      <c r="G301" s="27"/>
      <c r="H301" s="27">
        <v>1</v>
      </c>
      <c r="I301" s="27"/>
      <c r="J301" s="27"/>
      <c r="K301" s="27"/>
      <c r="L301" s="27"/>
      <c r="M301" s="27" t="str">
        <f>VLOOKUP(UPPER(A301),[1]Items!$B$2:$G$853,6)</f>
        <v>decimal(10,5)</v>
      </c>
      <c r="N301" s="27" t="str">
        <f>IF(B301="D",IF(VLOOKUP(UPPER(A301),[1]Items!$B$2:$H$748,7,FALSE)&lt;&gt;0,VLOOKUP(UPPER(A301),[1]Items!$B$2:$H$748,7,FALSE),""),"")</f>
        <v/>
      </c>
      <c r="O301" s="28" t="s">
        <v>189</v>
      </c>
      <c r="P301" s="3"/>
    </row>
    <row r="302" spans="1:16" s="26" customFormat="1" ht="13.2" x14ac:dyDescent="0.25">
      <c r="A302" s="27" t="str">
        <f>VLOOKUP(UPPER(O302),[1]Items!$A$2:$B$525,2,FALSE)</f>
        <v>N0153</v>
      </c>
      <c r="B302" s="27" t="str">
        <f t="shared" si="5"/>
        <v>D</v>
      </c>
      <c r="C302" s="28"/>
      <c r="D302" s="2"/>
      <c r="E302" s="27"/>
      <c r="F302" s="27"/>
      <c r="G302" s="27"/>
      <c r="H302" s="27">
        <v>1</v>
      </c>
      <c r="I302" s="27"/>
      <c r="J302" s="27"/>
      <c r="K302" s="27"/>
      <c r="L302" s="27"/>
      <c r="M302" s="27" t="str">
        <f>VLOOKUP(UPPER(A302),[1]Items!$B$2:$G$853,6)</f>
        <v>decimal(10,5)</v>
      </c>
      <c r="N302" s="27" t="str">
        <f>IF(B302="D",IF(VLOOKUP(UPPER(A302),[1]Items!$B$2:$H$748,7,FALSE)&lt;&gt;0,VLOOKUP(UPPER(A302),[1]Items!$B$2:$H$748,7,FALSE),""),"")</f>
        <v/>
      </c>
      <c r="O302" s="28" t="s">
        <v>190</v>
      </c>
      <c r="P302" s="3"/>
    </row>
    <row r="303" spans="1:16" s="26" customFormat="1" ht="13.2" x14ac:dyDescent="0.25">
      <c r="A303" s="27" t="str">
        <f>VLOOKUP(UPPER(O303),[1]Items!$A$2:$B$525,2,FALSE)</f>
        <v>N0169</v>
      </c>
      <c r="B303" s="27" t="str">
        <f t="shared" si="5"/>
        <v>D</v>
      </c>
      <c r="C303" s="28"/>
      <c r="D303" s="2"/>
      <c r="E303" s="27"/>
      <c r="F303" s="27"/>
      <c r="G303" s="27"/>
      <c r="H303" s="27">
        <v>1</v>
      </c>
      <c r="I303" s="27"/>
      <c r="J303" s="27"/>
      <c r="K303" s="27"/>
      <c r="L303" s="27"/>
      <c r="M303" s="27" t="str">
        <f>VLOOKUP(UPPER(A303),[1]Items!$B$2:$G$853,6)</f>
        <v>decimal(10,3)</v>
      </c>
      <c r="N303" s="27" t="str">
        <f>IF(B303="D",IF(VLOOKUP(UPPER(A303),[1]Items!$B$2:$H$748,7,FALSE)&lt;&gt;0,VLOOKUP(UPPER(A303),[1]Items!$B$2:$H$748,7,FALSE),""),"")</f>
        <v/>
      </c>
      <c r="O303" s="28" t="s">
        <v>191</v>
      </c>
      <c r="P303" s="3"/>
    </row>
    <row r="304" spans="1:16" s="26" customFormat="1" ht="13.2" x14ac:dyDescent="0.25">
      <c r="A304" s="27" t="str">
        <f>VLOOKUP(UPPER(O304),[1]Items!$A$2:$B$525,2,FALSE)</f>
        <v>N0170</v>
      </c>
      <c r="B304" s="27" t="str">
        <f t="shared" si="5"/>
        <v>D</v>
      </c>
      <c r="C304" s="28"/>
      <c r="D304" s="2"/>
      <c r="E304" s="27"/>
      <c r="F304" s="27"/>
      <c r="G304" s="27"/>
      <c r="H304" s="27">
        <v>1</v>
      </c>
      <c r="I304" s="27"/>
      <c r="J304" s="27"/>
      <c r="K304" s="27"/>
      <c r="L304" s="27"/>
      <c r="M304" s="27" t="str">
        <f>VLOOKUP(UPPER(A304),[1]Items!$B$2:$G$853,6)</f>
        <v>decimal(10,3)</v>
      </c>
      <c r="N304" s="27" t="str">
        <f>IF(B304="D",IF(VLOOKUP(UPPER(A304),[1]Items!$B$2:$H$748,7,FALSE)&lt;&gt;0,VLOOKUP(UPPER(A304),[1]Items!$B$2:$H$748,7,FALSE),""),"")</f>
        <v/>
      </c>
      <c r="O304" s="28" t="s">
        <v>192</v>
      </c>
      <c r="P304" s="3"/>
    </row>
    <row r="305" spans="1:16" s="26" customFormat="1" ht="13.2" x14ac:dyDescent="0.25">
      <c r="A305" s="27" t="str">
        <f>VLOOKUP(UPPER(O305),[1]Items!$A$2:$B$525,2,FALSE)</f>
        <v>N0388</v>
      </c>
      <c r="B305" s="27" t="str">
        <f t="shared" si="5"/>
        <v>D</v>
      </c>
      <c r="C305" s="28"/>
      <c r="D305" s="2"/>
      <c r="E305" s="27"/>
      <c r="F305" s="27"/>
      <c r="G305" s="27"/>
      <c r="H305" s="27" t="s">
        <v>59</v>
      </c>
      <c r="I305" s="27"/>
      <c r="J305" s="27"/>
      <c r="K305" s="27"/>
      <c r="L305" s="27"/>
      <c r="M305" s="27" t="str">
        <f>VLOOKUP(UPPER(A305),[1]Items!$B$2:$G$853,6)</f>
        <v>decimal(10,3)</v>
      </c>
      <c r="N305" s="27" t="str">
        <f>IF(B305="D",IF(VLOOKUP(UPPER(A305),[1]Items!$B$2:$H$748,7,FALSE)&lt;&gt;0,VLOOKUP(UPPER(A305),[1]Items!$B$2:$H$748,7,FALSE),""),"")</f>
        <v/>
      </c>
      <c r="O305" s="2" t="s">
        <v>193</v>
      </c>
      <c r="P305" s="3" t="s">
        <v>249</v>
      </c>
    </row>
    <row r="306" spans="1:16" s="26" customFormat="1" ht="13.2" x14ac:dyDescent="0.25">
      <c r="A306" s="27" t="str">
        <f>VLOOKUP(UPPER(O306),[1]Items!$A$2:$B$525,2,FALSE)</f>
        <v>N0389</v>
      </c>
      <c r="B306" s="27" t="str">
        <f t="shared" si="5"/>
        <v>D</v>
      </c>
      <c r="C306" s="28"/>
      <c r="D306" s="2"/>
      <c r="E306" s="27"/>
      <c r="F306" s="27"/>
      <c r="G306" s="27"/>
      <c r="H306" s="27" t="s">
        <v>59</v>
      </c>
      <c r="I306" s="27"/>
      <c r="J306" s="27"/>
      <c r="K306" s="27"/>
      <c r="L306" s="27"/>
      <c r="M306" s="27" t="str">
        <f>VLOOKUP(UPPER(A306),[1]Items!$B$2:$G$853,6)</f>
        <v>decimal(10,3)</v>
      </c>
      <c r="N306" s="27" t="str">
        <f>IF(B306="D",IF(VLOOKUP(UPPER(A306),[1]Items!$B$2:$H$748,7,FALSE)&lt;&gt;0,VLOOKUP(UPPER(A306),[1]Items!$B$2:$H$748,7,FALSE),""),"")</f>
        <v/>
      </c>
      <c r="O306" s="2" t="s">
        <v>194</v>
      </c>
      <c r="P306" s="3" t="s">
        <v>249</v>
      </c>
    </row>
    <row r="307" spans="1:16" s="26" customFormat="1" ht="13.2" x14ac:dyDescent="0.25">
      <c r="A307" s="27" t="str">
        <f>VLOOKUP(UPPER(O307),[1]Items!$A$2:$B$525,2,FALSE)</f>
        <v>N0540</v>
      </c>
      <c r="B307" s="27" t="str">
        <f t="shared" si="5"/>
        <v>D</v>
      </c>
      <c r="C307" s="28"/>
      <c r="D307" s="2"/>
      <c r="E307" s="27"/>
      <c r="F307" s="27"/>
      <c r="G307" s="27"/>
      <c r="H307" s="27" t="s">
        <v>59</v>
      </c>
      <c r="I307" s="27"/>
      <c r="J307" s="27"/>
      <c r="K307" s="27"/>
      <c r="L307" s="27"/>
      <c r="M307" s="27" t="str">
        <f>VLOOKUP(UPPER(A307),[1]Items!$B$2:$G$853,6)</f>
        <v>decimal(10,3)</v>
      </c>
      <c r="N307" s="27" t="str">
        <f>IF(B307="D",IF(VLOOKUP(UPPER(A307),[1]Items!$B$2:$H$748,7,FALSE)&lt;&gt;0,VLOOKUP(UPPER(A307),[1]Items!$B$2:$H$748,7,FALSE),""),"")</f>
        <v/>
      </c>
      <c r="O307" s="2" t="s">
        <v>250</v>
      </c>
      <c r="P307" s="3" t="s">
        <v>219</v>
      </c>
    </row>
    <row r="308" spans="1:16" s="26" customFormat="1" ht="13.2" x14ac:dyDescent="0.25">
      <c r="A308" s="27" t="str">
        <f>VLOOKUP(UPPER(O308),[1]Items!$A$2:$B$525,2,FALSE)</f>
        <v>N0541</v>
      </c>
      <c r="B308" s="27" t="str">
        <f t="shared" si="5"/>
        <v>D</v>
      </c>
      <c r="C308" s="28"/>
      <c r="D308" s="2"/>
      <c r="E308" s="27"/>
      <c r="F308" s="27"/>
      <c r="G308" s="27"/>
      <c r="H308" s="27" t="s">
        <v>59</v>
      </c>
      <c r="I308" s="27"/>
      <c r="J308" s="27"/>
      <c r="K308" s="27"/>
      <c r="L308" s="27"/>
      <c r="M308" s="27" t="str">
        <f>VLOOKUP(UPPER(A308),[1]Items!$B$2:$G$853,6)</f>
        <v>decimal(10,3)</v>
      </c>
      <c r="N308" s="27" t="str">
        <f>IF(B308="D",IF(VLOOKUP(UPPER(A308),[1]Items!$B$2:$H$748,7,FALSE)&lt;&gt;0,VLOOKUP(UPPER(A308),[1]Items!$B$2:$H$748,7,FALSE),""),"")</f>
        <v/>
      </c>
      <c r="O308" s="2" t="s">
        <v>251</v>
      </c>
      <c r="P308" s="3" t="s">
        <v>219</v>
      </c>
    </row>
    <row r="309" spans="1:16" s="26" customFormat="1" ht="13.2" x14ac:dyDescent="0.25">
      <c r="A309" s="27" t="str">
        <f>VLOOKUP(UPPER(O309),[1]Items!$A$2:$B$525,2,FALSE)</f>
        <v>N0542</v>
      </c>
      <c r="B309" s="27" t="str">
        <f t="shared" si="5"/>
        <v>D</v>
      </c>
      <c r="C309" s="28"/>
      <c r="D309" s="2"/>
      <c r="E309" s="27"/>
      <c r="F309" s="27"/>
      <c r="G309" s="27"/>
      <c r="H309" s="27" t="s">
        <v>59</v>
      </c>
      <c r="I309" s="27"/>
      <c r="J309" s="27"/>
      <c r="K309" s="27"/>
      <c r="L309" s="27"/>
      <c r="M309" s="27" t="str">
        <f>VLOOKUP(UPPER(A309),[1]Items!$B$2:$G$853,6)</f>
        <v>decimal(10,3)</v>
      </c>
      <c r="N309" s="27" t="str">
        <f>IF(B309="D",IF(VLOOKUP(UPPER(A309),[1]Items!$B$2:$H$748,7,FALSE)&lt;&gt;0,VLOOKUP(UPPER(A309),[1]Items!$B$2:$H$748,7,FALSE),""),"")</f>
        <v/>
      </c>
      <c r="O309" s="2" t="s">
        <v>252</v>
      </c>
      <c r="P309" s="3" t="s">
        <v>219</v>
      </c>
    </row>
    <row r="310" spans="1:16" s="26" customFormat="1" ht="13.2" x14ac:dyDescent="0.25">
      <c r="A310" s="27" t="str">
        <f>VLOOKUP(UPPER(O310),[1]Items!$A$2:$B$525,2,FALSE)</f>
        <v>N0543</v>
      </c>
      <c r="B310" s="27" t="str">
        <f t="shared" si="5"/>
        <v>D</v>
      </c>
      <c r="C310" s="28"/>
      <c r="D310" s="2"/>
      <c r="E310" s="27"/>
      <c r="F310" s="27"/>
      <c r="G310" s="27"/>
      <c r="H310" s="27" t="s">
        <v>59</v>
      </c>
      <c r="I310" s="27"/>
      <c r="J310" s="27"/>
      <c r="K310" s="27"/>
      <c r="L310" s="27"/>
      <c r="M310" s="27" t="str">
        <f>VLOOKUP(UPPER(A310),[1]Items!$B$2:$G$853,6)</f>
        <v>decimal(10,3)</v>
      </c>
      <c r="N310" s="27" t="str">
        <f>IF(B310="D",IF(VLOOKUP(UPPER(A310),[1]Items!$B$2:$H$748,7,FALSE)&lt;&gt;0,VLOOKUP(UPPER(A310),[1]Items!$B$2:$H$748,7,FALSE),""),"")</f>
        <v/>
      </c>
      <c r="O310" s="2" t="s">
        <v>253</v>
      </c>
      <c r="P310" s="3" t="s">
        <v>219</v>
      </c>
    </row>
    <row r="311" spans="1:16" s="26" customFormat="1" ht="13.2" x14ac:dyDescent="0.25">
      <c r="A311" s="27" t="str">
        <f>VLOOKUP(UPPER(O311),[1]Items!$A$2:$B$525,2,FALSE)</f>
        <v>N0544</v>
      </c>
      <c r="B311" s="27" t="str">
        <f t="shared" si="5"/>
        <v>D</v>
      </c>
      <c r="C311" s="28"/>
      <c r="D311" s="2"/>
      <c r="E311" s="27"/>
      <c r="F311" s="27"/>
      <c r="G311" s="27"/>
      <c r="H311" s="27" t="s">
        <v>59</v>
      </c>
      <c r="I311" s="27"/>
      <c r="J311" s="27"/>
      <c r="K311" s="27"/>
      <c r="L311" s="27"/>
      <c r="M311" s="27" t="str">
        <f>VLOOKUP(UPPER(A311),[1]Items!$B$2:$G$853,6)</f>
        <v>decimal(10,3)</v>
      </c>
      <c r="N311" s="27" t="str">
        <f>IF(B311="D",IF(VLOOKUP(UPPER(A311),[1]Items!$B$2:$H$748,7,FALSE)&lt;&gt;0,VLOOKUP(UPPER(A311),[1]Items!$B$2:$H$748,7,FALSE),""),"")</f>
        <v/>
      </c>
      <c r="O311" s="2" t="s">
        <v>254</v>
      </c>
      <c r="P311" s="3" t="s">
        <v>219</v>
      </c>
    </row>
    <row r="312" spans="1:16" s="26" customFormat="1" ht="13.2" x14ac:dyDescent="0.25">
      <c r="A312" s="27" t="str">
        <f>VLOOKUP(UPPER(O312),[1]Items!$A$2:$B$525,2,FALSE)</f>
        <v>N0545</v>
      </c>
      <c r="B312" s="27" t="str">
        <f t="shared" si="5"/>
        <v>D</v>
      </c>
      <c r="C312" s="28"/>
      <c r="D312" s="2"/>
      <c r="E312" s="27"/>
      <c r="F312" s="27"/>
      <c r="G312" s="27"/>
      <c r="H312" s="27" t="s">
        <v>59</v>
      </c>
      <c r="I312" s="27"/>
      <c r="J312" s="27"/>
      <c r="K312" s="27"/>
      <c r="L312" s="27"/>
      <c r="M312" s="27" t="str">
        <f>VLOOKUP(UPPER(A312),[1]Items!$B$2:$G$853,6)</f>
        <v>decimal(10,3)</v>
      </c>
      <c r="N312" s="27" t="str">
        <f>IF(B312="D",IF(VLOOKUP(UPPER(A312),[1]Items!$B$2:$H$748,7,FALSE)&lt;&gt;0,VLOOKUP(UPPER(A312),[1]Items!$B$2:$H$748,7,FALSE),""),"")</f>
        <v/>
      </c>
      <c r="O312" s="2" t="s">
        <v>255</v>
      </c>
      <c r="P312" s="3" t="s">
        <v>219</v>
      </c>
    </row>
    <row r="313" spans="1:16" s="26" customFormat="1" ht="13.2" x14ac:dyDescent="0.25">
      <c r="A313" s="27" t="str">
        <f>VLOOKUP(UPPER(O313),[1]Items!$A$2:$B$525,2,FALSE)</f>
        <v>N0165</v>
      </c>
      <c r="B313" s="27" t="str">
        <f t="shared" si="5"/>
        <v>D</v>
      </c>
      <c r="C313" s="28"/>
      <c r="D313" s="2"/>
      <c r="E313" s="27"/>
      <c r="F313" s="27"/>
      <c r="G313" s="27"/>
      <c r="H313" s="27">
        <v>1</v>
      </c>
      <c r="I313" s="27"/>
      <c r="J313" s="27"/>
      <c r="K313" s="27"/>
      <c r="L313" s="27"/>
      <c r="M313" s="27" t="str">
        <f>VLOOKUP(UPPER(A313),[1]Items!$B$2:$G$853,6)</f>
        <v>decimal(10,2)</v>
      </c>
      <c r="N313" s="27" t="str">
        <f>IF(B313="D",IF(VLOOKUP(UPPER(A313),[1]Items!$B$2:$H$748,7,FALSE)&lt;&gt;0,VLOOKUP(UPPER(A313),[1]Items!$B$2:$H$748,7,FALSE),""),"")</f>
        <v/>
      </c>
      <c r="O313" s="28" t="s">
        <v>195</v>
      </c>
      <c r="P313" s="3"/>
    </row>
    <row r="314" spans="1:16" s="26" customFormat="1" ht="13.2" x14ac:dyDescent="0.25">
      <c r="A314" s="27" t="str">
        <f>VLOOKUP(UPPER(O314),[1]Items!$A$2:$B$525,2,FALSE)</f>
        <v>N0168</v>
      </c>
      <c r="B314" s="27" t="str">
        <f t="shared" si="5"/>
        <v>D</v>
      </c>
      <c r="C314" s="28"/>
      <c r="D314" s="2"/>
      <c r="E314" s="27"/>
      <c r="F314" s="27"/>
      <c r="G314" s="27"/>
      <c r="H314" s="27">
        <v>1</v>
      </c>
      <c r="I314" s="27"/>
      <c r="J314" s="27"/>
      <c r="K314" s="27"/>
      <c r="L314" s="27"/>
      <c r="M314" s="27" t="str">
        <f>VLOOKUP(UPPER(A314),[1]Items!$B$2:$G$853,6)</f>
        <v>decimal(10,2)</v>
      </c>
      <c r="N314" s="27" t="str">
        <f>IF(B314="D",IF(VLOOKUP(UPPER(A314),[1]Items!$B$2:$H$748,7,FALSE)&lt;&gt;0,VLOOKUP(UPPER(A314),[1]Items!$B$2:$H$748,7,FALSE),""),"")</f>
        <v/>
      </c>
      <c r="O314" s="28" t="s">
        <v>196</v>
      </c>
      <c r="P314" s="3"/>
    </row>
    <row r="315" spans="1:16" s="26" customFormat="1" ht="13.2" x14ac:dyDescent="0.25">
      <c r="A315" s="27" t="s">
        <v>197</v>
      </c>
      <c r="B315" s="27" t="str">
        <f t="shared" si="5"/>
        <v>R</v>
      </c>
      <c r="C315" s="28" t="s">
        <v>78</v>
      </c>
      <c r="D315" s="2"/>
      <c r="E315" s="27"/>
      <c r="F315" s="27"/>
      <c r="G315" s="27"/>
      <c r="H315" s="27" t="s">
        <v>17</v>
      </c>
      <c r="I315" s="27"/>
      <c r="J315" s="27"/>
      <c r="K315" s="27"/>
      <c r="L315" s="27"/>
      <c r="M315" s="27"/>
      <c r="N315" s="27"/>
      <c r="O315" s="31" t="s">
        <v>198</v>
      </c>
      <c r="P315" s="3"/>
    </row>
    <row r="316" spans="1:16" s="26" customFormat="1" ht="13.2" x14ac:dyDescent="0.25">
      <c r="A316" s="27" t="str">
        <f>VLOOKUP(UPPER(O316),[1]Items!$A$2:$B$525,2,FALSE)</f>
        <v>N0220</v>
      </c>
      <c r="B316" s="27" t="str">
        <f t="shared" si="5"/>
        <v>D</v>
      </c>
      <c r="C316" s="28"/>
      <c r="D316" s="2"/>
      <c r="E316" s="27"/>
      <c r="F316" s="27"/>
      <c r="G316" s="27"/>
      <c r="H316" s="27"/>
      <c r="I316" s="27">
        <v>1</v>
      </c>
      <c r="J316" s="27"/>
      <c r="K316" s="27"/>
      <c r="L316" s="27"/>
      <c r="M316" s="27" t="str">
        <f>VLOOKUP(UPPER(A316),[1]Items!$B$2:$G$853,6)</f>
        <v>integer(2)</v>
      </c>
      <c r="N316" s="27" t="str">
        <f>IF(B316="D",IF(VLOOKUP(UPPER(A316),[1]Items!$B$2:$H$748,7,FALSE)&lt;&gt;0,VLOOKUP(UPPER(A316),[1]Items!$B$2:$H$748,7,FALSE),""),"")</f>
        <v/>
      </c>
      <c r="O316" s="28" t="s">
        <v>183</v>
      </c>
      <c r="P316" s="35" t="s">
        <v>102</v>
      </c>
    </row>
    <row r="317" spans="1:16" s="26" customFormat="1" ht="13.2" x14ac:dyDescent="0.25">
      <c r="A317" s="27" t="str">
        <f>VLOOKUP(UPPER(O317),[1]Items!$A$2:$B$525,2,FALSE)</f>
        <v>N0028</v>
      </c>
      <c r="B317" s="27" t="str">
        <f t="shared" si="5"/>
        <v>D</v>
      </c>
      <c r="C317" s="28"/>
      <c r="D317" s="2"/>
      <c r="E317" s="27"/>
      <c r="F317" s="27"/>
      <c r="G317" s="27"/>
      <c r="H317" s="27"/>
      <c r="I317" s="27" t="s">
        <v>59</v>
      </c>
      <c r="J317" s="27"/>
      <c r="K317" s="27"/>
      <c r="L317" s="27"/>
      <c r="M317" s="27" t="str">
        <f>VLOOKUP(UPPER(A317),[1]Items!$B$2:$G$853,6)</f>
        <v>decimal(10,3)</v>
      </c>
      <c r="N317" s="27" t="str">
        <f>IF(B317="D",IF(VLOOKUP(UPPER(A317),[1]Items!$B$2:$H$748,7,FALSE)&lt;&gt;0,VLOOKUP(UPPER(A317),[1]Items!$B$2:$H$748,7,FALSE),""),"")</f>
        <v/>
      </c>
      <c r="O317" s="28" t="s">
        <v>199</v>
      </c>
      <c r="P317" s="3"/>
    </row>
    <row r="318" spans="1:16" s="26" customFormat="1" ht="13.2" x14ac:dyDescent="0.25">
      <c r="A318" s="27" t="str">
        <f>VLOOKUP(UPPER(O318),[1]Items!$A$2:$B$525,2,FALSE)</f>
        <v>N0221</v>
      </c>
      <c r="B318" s="27" t="str">
        <f t="shared" si="5"/>
        <v>D</v>
      </c>
      <c r="C318" s="28"/>
      <c r="D318" s="2"/>
      <c r="E318" s="27"/>
      <c r="F318" s="27"/>
      <c r="G318" s="27"/>
      <c r="H318" s="27"/>
      <c r="I318" s="27">
        <v>1</v>
      </c>
      <c r="J318" s="27"/>
      <c r="K318" s="27"/>
      <c r="L318" s="27"/>
      <c r="M318" s="27" t="str">
        <f>VLOOKUP(UPPER(A318),[1]Items!$B$2:$G$853,6)</f>
        <v>integer(2)</v>
      </c>
      <c r="N318" s="27" t="str">
        <f>IF(B318="D",IF(VLOOKUP(UPPER(A318),[1]Items!$B$2:$H$748,7,FALSE)&lt;&gt;0,VLOOKUP(UPPER(A318),[1]Items!$B$2:$H$748,7,FALSE),""),"")</f>
        <v/>
      </c>
      <c r="O318" s="28" t="s">
        <v>105</v>
      </c>
      <c r="P318" s="35" t="s">
        <v>102</v>
      </c>
    </row>
    <row r="319" spans="1:16" s="26" customFormat="1" ht="13.2" x14ac:dyDescent="0.25">
      <c r="A319" s="27" t="str">
        <f>VLOOKUP(UPPER(O319),[1]Items!$A$2:$B$525,2,FALSE)</f>
        <v>N0029</v>
      </c>
      <c r="B319" s="27" t="str">
        <f t="shared" si="5"/>
        <v>D</v>
      </c>
      <c r="C319" s="28"/>
      <c r="D319" s="2"/>
      <c r="E319" s="27"/>
      <c r="F319" s="27"/>
      <c r="G319" s="27"/>
      <c r="H319" s="27"/>
      <c r="I319" s="27" t="s">
        <v>59</v>
      </c>
      <c r="J319" s="27"/>
      <c r="K319" s="27"/>
      <c r="L319" s="27"/>
      <c r="M319" s="27" t="str">
        <f>VLOOKUP(UPPER(A319),[1]Items!$B$2:$G$853,6)</f>
        <v>decimal(10,3)</v>
      </c>
      <c r="N319" s="27" t="str">
        <f>IF(B319="D",IF(VLOOKUP(UPPER(A319),[1]Items!$B$2:$H$748,7,FALSE)&lt;&gt;0,VLOOKUP(UPPER(A319),[1]Items!$B$2:$H$748,7,FALSE),""),"")</f>
        <v/>
      </c>
      <c r="O319" s="28" t="s">
        <v>200</v>
      </c>
      <c r="P319" s="3"/>
    </row>
    <row r="320" spans="1:16" s="26" customFormat="1" ht="13.2" x14ac:dyDescent="0.25">
      <c r="A320" s="27" t="s">
        <v>201</v>
      </c>
      <c r="B320" s="27" t="str">
        <f t="shared" si="5"/>
        <v>R</v>
      </c>
      <c r="C320" s="41" t="s">
        <v>78</v>
      </c>
      <c r="D320" s="2"/>
      <c r="E320" s="27"/>
      <c r="F320" s="27"/>
      <c r="G320" s="27" t="s">
        <v>17</v>
      </c>
      <c r="H320" s="27"/>
      <c r="I320" s="27"/>
      <c r="J320" s="27"/>
      <c r="K320" s="27"/>
      <c r="L320" s="27"/>
      <c r="M320" s="27"/>
      <c r="N320" s="27"/>
      <c r="O320" s="31" t="s">
        <v>202</v>
      </c>
      <c r="P320" s="3"/>
    </row>
    <row r="321" spans="1:16" s="26" customFormat="1" ht="13.2" x14ac:dyDescent="0.25">
      <c r="A321" s="27" t="str">
        <f>VLOOKUP(UPPER(O321),[1]Items!$A$2:$B$525,2,FALSE)</f>
        <v>N0342</v>
      </c>
      <c r="B321" s="27" t="str">
        <f t="shared" si="5"/>
        <v>D</v>
      </c>
      <c r="C321" s="41"/>
      <c r="D321" s="2"/>
      <c r="E321" s="27"/>
      <c r="F321" s="27"/>
      <c r="G321" s="27"/>
      <c r="H321" s="27" t="s">
        <v>59</v>
      </c>
      <c r="I321" s="27"/>
      <c r="J321" s="27"/>
      <c r="K321" s="27"/>
      <c r="L321" s="27"/>
      <c r="M321" s="27" t="str">
        <f>VLOOKUP(UPPER(A321),[1]Items!$B$2:$G$853,6)</f>
        <v>integer(10)</v>
      </c>
      <c r="N321" s="27" t="str">
        <f>IF(B321="D",IF(VLOOKUP(UPPER(A321),[1]Items!$B$2:$H$748,7,FALSE)&lt;&gt;0,VLOOKUP(UPPER(A321),[1]Items!$B$2:$H$748,7,FALSE),""),"")</f>
        <v/>
      </c>
      <c r="O321" s="28" t="s">
        <v>203</v>
      </c>
      <c r="P321" s="3" t="s">
        <v>368</v>
      </c>
    </row>
    <row r="322" spans="1:16" s="26" customFormat="1" ht="13.2" x14ac:dyDescent="0.25">
      <c r="A322" s="27" t="str">
        <f>VLOOKUP(UPPER(O322),[1]Items!$A$2:$B$839,2,FALSE)</f>
        <v>N0242</v>
      </c>
      <c r="B322" s="27" t="str">
        <f t="shared" si="5"/>
        <v>D</v>
      </c>
      <c r="C322" s="28"/>
      <c r="D322" s="27"/>
      <c r="E322" s="27"/>
      <c r="F322" s="27"/>
      <c r="G322" s="2"/>
      <c r="H322" s="27">
        <v>1</v>
      </c>
      <c r="I322" s="27"/>
      <c r="J322" s="27"/>
      <c r="K322" s="27"/>
      <c r="L322" s="27"/>
      <c r="M322" s="27" t="str">
        <f>VLOOKUP(UPPER(A322),[1]Items!$B$2:$G$853,6)</f>
        <v>datetime</v>
      </c>
      <c r="N322" s="27"/>
      <c r="O322" s="28" t="s">
        <v>369</v>
      </c>
      <c r="P322" s="3"/>
    </row>
    <row r="323" spans="1:16" s="26" customFormat="1" ht="13.2" x14ac:dyDescent="0.25">
      <c r="A323" s="2" t="s">
        <v>204</v>
      </c>
      <c r="B323" s="2" t="s">
        <v>18</v>
      </c>
      <c r="C323" s="2"/>
      <c r="D323" s="2"/>
      <c r="E323" s="2"/>
      <c r="F323" s="2"/>
      <c r="G323" s="2"/>
      <c r="H323" s="2">
        <v>1</v>
      </c>
      <c r="I323" s="2"/>
      <c r="J323" s="2"/>
      <c r="K323" s="2"/>
      <c r="L323" s="2"/>
      <c r="M323" s="27" t="str">
        <f>VLOOKUP(UPPER(A323),[1]Items!$B$2:$G$853,6)</f>
        <v>boolean</v>
      </c>
      <c r="N323" s="27" t="str">
        <f>IF(B323="D",IF(VLOOKUP(UPPER(A323),[1]Items!$B$2:$H$748,7,FALSE)&lt;&gt;0,VLOOKUP(UPPER(A323),[1]Items!$B$2:$H$748,7,FALSE),""),"")</f>
        <v/>
      </c>
      <c r="O323" s="2" t="s">
        <v>256</v>
      </c>
      <c r="P323" s="35" t="s">
        <v>205</v>
      </c>
    </row>
    <row r="324" spans="1:16" s="26" customFormat="1" ht="13.2" x14ac:dyDescent="0.25">
      <c r="A324" s="27" t="str">
        <f>VLOOKUP(UPPER(O324),[1]Items!$A$2:$B$525,2,FALSE)</f>
        <v>N0546</v>
      </c>
      <c r="B324" s="27" t="str">
        <f>IF(LEN(M324)&gt;0,"D",IF(LEN(A324)=5,"F",IF(LEN(A324)=3,"R"," ")))</f>
        <v>D</v>
      </c>
      <c r="C324" s="41"/>
      <c r="D324" s="2"/>
      <c r="E324" s="27"/>
      <c r="F324" s="27"/>
      <c r="G324" s="27"/>
      <c r="H324" s="27" t="s">
        <v>59</v>
      </c>
      <c r="I324" s="27"/>
      <c r="J324" s="27"/>
      <c r="K324" s="27"/>
      <c r="L324" s="27"/>
      <c r="M324" s="27" t="str">
        <f>VLOOKUP(UPPER(A324),[1]Items!$B$2:$G$853,6)</f>
        <v>boolean</v>
      </c>
      <c r="N324" s="27" t="str">
        <f>IF(B324="D",IF(VLOOKUP(UPPER(A324),[1]Items!$B$2:$H$748,7,FALSE)&lt;&gt;0,VLOOKUP(UPPER(A324),[1]Items!$B$2:$H$748,7,FALSE),""),"")</f>
        <v/>
      </c>
      <c r="O324" s="2" t="s">
        <v>257</v>
      </c>
      <c r="P324" s="3" t="s">
        <v>219</v>
      </c>
    </row>
    <row r="325" spans="1:16" s="26" customFormat="1" ht="13.2" x14ac:dyDescent="0.25">
      <c r="A325" s="27" t="str">
        <f>VLOOKUP(UPPER(O325),[1]Items!$A$2:$B$553,2,FALSE)</f>
        <v>N0564</v>
      </c>
      <c r="B325" s="27" t="str">
        <f>IF(LEN(M325)&gt;0,"D",IF(LEN(A325)=5,"F",IF(LEN(A325)=3,"R"," ")))</f>
        <v>D</v>
      </c>
      <c r="C325" s="41"/>
      <c r="D325" s="27"/>
      <c r="E325" s="27"/>
      <c r="F325" s="27"/>
      <c r="G325" s="2"/>
      <c r="H325" s="27" t="s">
        <v>59</v>
      </c>
      <c r="I325" s="27"/>
      <c r="J325" s="27"/>
      <c r="K325" s="27"/>
      <c r="L325" s="27"/>
      <c r="M325" s="27" t="str">
        <f>VLOOKUP(UPPER(A325),[1]Items!$B$2:$G$853,6)</f>
        <v>boolean</v>
      </c>
      <c r="N325" s="27"/>
      <c r="O325" s="2" t="s">
        <v>323</v>
      </c>
      <c r="P325" s="3" t="s">
        <v>313</v>
      </c>
    </row>
    <row r="326" spans="1:16" s="26" customFormat="1" ht="13.2" x14ac:dyDescent="0.25">
      <c r="A326" s="27" t="str">
        <f>VLOOKUP(UPPER(O326),[1]Items!$A$2:$B$553,2,FALSE)</f>
        <v>N0566</v>
      </c>
      <c r="B326" s="27" t="str">
        <f>IF(LEN(M326)&gt;0,"D",IF(LEN(A326)=5,"F",IF(LEN(A326)=3,"R"," ")))</f>
        <v>D</v>
      </c>
      <c r="C326" s="28"/>
      <c r="D326" s="27"/>
      <c r="E326" s="27"/>
      <c r="F326" s="27"/>
      <c r="G326" s="2"/>
      <c r="H326" s="27" t="s">
        <v>59</v>
      </c>
      <c r="I326" s="27"/>
      <c r="J326" s="27"/>
      <c r="K326" s="27"/>
      <c r="L326" s="27"/>
      <c r="M326" s="27" t="str">
        <f>VLOOKUP(UPPER(A326),[1]Items!$B$2:$G$853,6)</f>
        <v>boolean</v>
      </c>
      <c r="N326" s="27"/>
      <c r="O326" s="37" t="s">
        <v>322</v>
      </c>
      <c r="P326" s="3" t="s">
        <v>313</v>
      </c>
    </row>
    <row r="327" spans="1:16" s="26" customFormat="1" ht="13.2" x14ac:dyDescent="0.25">
      <c r="A327" s="27" t="str">
        <f>VLOOKUP(UPPER(O327),[1]Items!$A$2:$B$839,2,FALSE)</f>
        <v>N0607</v>
      </c>
      <c r="B327" s="27" t="str">
        <f>IF(LEN(M327)&gt;0,"D",IF(LEN(A327)=5,"F",IF(LEN(A327)=3,"R"," ")))</f>
        <v>D</v>
      </c>
      <c r="C327" s="28"/>
      <c r="D327" s="27"/>
      <c r="E327" s="27"/>
      <c r="F327" s="27"/>
      <c r="G327" s="27"/>
      <c r="H327" s="27" t="s">
        <v>59</v>
      </c>
      <c r="I327" s="27"/>
      <c r="J327" s="27"/>
      <c r="K327" s="27"/>
      <c r="L327" s="27"/>
      <c r="M327" s="27" t="str">
        <f>VLOOKUP(UPPER(A327),[1]Items!$B$2:$G$853,6)</f>
        <v>boolean</v>
      </c>
      <c r="N327" s="27"/>
      <c r="O327" s="28" t="s">
        <v>370</v>
      </c>
      <c r="P327" s="3" t="s">
        <v>325</v>
      </c>
    </row>
    <row r="328" spans="1:16" s="26" customFormat="1" ht="13.2" x14ac:dyDescent="0.25">
      <c r="A328" s="27" t="str">
        <f>VLOOKUP(UPPER(O328),[1]Items!$A$2:$B$839,2,FALSE)</f>
        <v>N0608</v>
      </c>
      <c r="B328" s="27" t="str">
        <f>IF(LEN(M328)&gt;0,"D",IF(LEN(A328)=5,"F",IF(LEN(A328)=3,"R"," ")))</f>
        <v>D</v>
      </c>
      <c r="C328" s="28"/>
      <c r="D328" s="27"/>
      <c r="E328" s="27"/>
      <c r="F328" s="27"/>
      <c r="G328" s="27"/>
      <c r="H328" s="27" t="s">
        <v>59</v>
      </c>
      <c r="I328" s="27"/>
      <c r="J328" s="27"/>
      <c r="K328" s="27"/>
      <c r="L328" s="27"/>
      <c r="M328" s="27" t="str">
        <f>VLOOKUP(UPPER(A328),[1]Items!$B$2:$G$853,6)</f>
        <v>boolean</v>
      </c>
      <c r="N328" s="27"/>
      <c r="O328" s="28" t="s">
        <v>371</v>
      </c>
      <c r="P328" s="3" t="s">
        <v>325</v>
      </c>
    </row>
    <row r="329" spans="1:16" s="26" customFormat="1" ht="13.2" x14ac:dyDescent="0.25">
      <c r="A329" s="27" t="s">
        <v>206</v>
      </c>
      <c r="B329" s="27" t="str">
        <f t="shared" ref="B329:B366" si="6">IF(LEN(M329)&gt;0,"D",IF(LEN(A329)=5,"F",IF(LEN(A329)=3,"R"," ")))</f>
        <v>R</v>
      </c>
      <c r="C329" s="41" t="s">
        <v>78</v>
      </c>
      <c r="D329" s="2"/>
      <c r="E329" s="27"/>
      <c r="F329" s="27"/>
      <c r="G329" s="27"/>
      <c r="H329" s="27" t="s">
        <v>17</v>
      </c>
      <c r="I329" s="27"/>
      <c r="J329" s="27"/>
      <c r="K329" s="27"/>
      <c r="L329" s="27"/>
      <c r="M329" s="27"/>
      <c r="N329" s="27"/>
      <c r="O329" s="31" t="s">
        <v>207</v>
      </c>
      <c r="P329" s="3"/>
    </row>
    <row r="330" spans="1:16" s="26" customFormat="1" ht="13.2" x14ac:dyDescent="0.25">
      <c r="A330" s="27" t="str">
        <f>VLOOKUP(UPPER(O330),[1]Items!$A$2:$B$525,2,FALSE)</f>
        <v>N0337</v>
      </c>
      <c r="B330" s="27" t="str">
        <f t="shared" si="6"/>
        <v>D</v>
      </c>
      <c r="C330" s="41"/>
      <c r="D330" s="2"/>
      <c r="E330" s="27"/>
      <c r="F330" s="27"/>
      <c r="G330" s="27"/>
      <c r="H330" s="27"/>
      <c r="I330" s="27">
        <v>1</v>
      </c>
      <c r="J330" s="27"/>
      <c r="K330" s="27"/>
      <c r="L330" s="27"/>
      <c r="M330" s="27" t="str">
        <f>VLOOKUP(UPPER(A330),[1]Items!$B$2:$G$853,6)</f>
        <v>integer(3)</v>
      </c>
      <c r="N330" s="27" t="str">
        <f>IF(B330="D",IF(VLOOKUP(UPPER(A330),[1]Items!$B$2:$H$748,7,FALSE)&lt;&gt;0,VLOOKUP(UPPER(A330),[1]Items!$B$2:$H$748,7,FALSE),""),"")</f>
        <v/>
      </c>
      <c r="O330" s="28" t="s">
        <v>208</v>
      </c>
      <c r="P330" s="35" t="s">
        <v>102</v>
      </c>
    </row>
    <row r="331" spans="1:16" s="26" customFormat="1" ht="13.2" x14ac:dyDescent="0.25">
      <c r="A331" s="27" t="str">
        <f>VLOOKUP(UPPER(O331),[1]Items!$A$2:$B$525,2,FALSE)</f>
        <v>N0026</v>
      </c>
      <c r="B331" s="27" t="str">
        <f t="shared" si="6"/>
        <v>D</v>
      </c>
      <c r="C331" s="41"/>
      <c r="D331" s="2"/>
      <c r="E331" s="27"/>
      <c r="F331" s="27"/>
      <c r="G331" s="27"/>
      <c r="H331" s="27"/>
      <c r="I331" s="27" t="s">
        <v>59</v>
      </c>
      <c r="J331" s="27"/>
      <c r="K331" s="27"/>
      <c r="L331" s="27"/>
      <c r="M331" s="27" t="str">
        <f>VLOOKUP(UPPER(A331),[1]Items!$B$2:$G$853,6)</f>
        <v>decimal(10,3)</v>
      </c>
      <c r="N331" s="27" t="str">
        <f>IF(B331="D",IF(VLOOKUP(UPPER(A331),[1]Items!$B$2:$H$748,7,FALSE)&lt;&gt;0,VLOOKUP(UPPER(A331),[1]Items!$B$2:$H$748,7,FALSE),""),"")</f>
        <v/>
      </c>
      <c r="O331" s="28" t="s">
        <v>209</v>
      </c>
      <c r="P331" s="3"/>
    </row>
    <row r="332" spans="1:16" s="26" customFormat="1" ht="13.2" x14ac:dyDescent="0.25">
      <c r="A332" s="27" t="str">
        <f>VLOOKUP(UPPER(O332),[1]Items!$A$2:$B$525,2,FALSE)</f>
        <v>N0338</v>
      </c>
      <c r="B332" s="27" t="str">
        <f t="shared" si="6"/>
        <v>D</v>
      </c>
      <c r="C332" s="41"/>
      <c r="D332" s="2"/>
      <c r="E332" s="27"/>
      <c r="F332" s="27"/>
      <c r="G332" s="27"/>
      <c r="H332" s="27"/>
      <c r="I332" s="27">
        <v>1</v>
      </c>
      <c r="J332" s="27"/>
      <c r="K332" s="27"/>
      <c r="L332" s="27"/>
      <c r="M332" s="27" t="str">
        <f>VLOOKUP(UPPER(A332),[1]Items!$B$2:$G$853,6)</f>
        <v>integer(3)</v>
      </c>
      <c r="N332" s="27" t="str">
        <f>IF(B332="D",IF(VLOOKUP(UPPER(A332),[1]Items!$B$2:$H$748,7,FALSE)&lt;&gt;0,VLOOKUP(UPPER(A332),[1]Items!$B$2:$H$748,7,FALSE),""),"")</f>
        <v/>
      </c>
      <c r="O332" s="28" t="s">
        <v>210</v>
      </c>
      <c r="P332" s="35" t="s">
        <v>102</v>
      </c>
    </row>
    <row r="333" spans="1:16" s="26" customFormat="1" ht="13.2" x14ac:dyDescent="0.25">
      <c r="A333" s="27" t="str">
        <f>VLOOKUP(UPPER(O333),[1]Items!$A$2:$B$525,2,FALSE)</f>
        <v>N0027</v>
      </c>
      <c r="B333" s="27" t="str">
        <f t="shared" si="6"/>
        <v>D</v>
      </c>
      <c r="C333" s="28"/>
      <c r="D333" s="2"/>
      <c r="E333" s="27"/>
      <c r="F333" s="27"/>
      <c r="G333" s="27"/>
      <c r="H333" s="27"/>
      <c r="I333" s="27" t="s">
        <v>59</v>
      </c>
      <c r="J333" s="27"/>
      <c r="K333" s="27"/>
      <c r="L333" s="27"/>
      <c r="M333" s="27" t="str">
        <f>VLOOKUP(UPPER(A333),[1]Items!$B$2:$G$853,6)</f>
        <v>decimal(10,3)</v>
      </c>
      <c r="N333" s="27" t="str">
        <f>IF(B333="D",IF(VLOOKUP(UPPER(A333),[1]Items!$B$2:$H$748,7,FALSE)&lt;&gt;0,VLOOKUP(UPPER(A333),[1]Items!$B$2:$H$748,7,FALSE),""),"")</f>
        <v/>
      </c>
      <c r="O333" s="28" t="s">
        <v>211</v>
      </c>
      <c r="P333" s="3"/>
    </row>
    <row r="334" spans="1:16" s="26" customFormat="1" ht="13.2" x14ac:dyDescent="0.25">
      <c r="A334" s="27" t="s">
        <v>258</v>
      </c>
      <c r="B334" s="27" t="str">
        <f t="shared" si="6"/>
        <v>R</v>
      </c>
      <c r="C334" s="41" t="s">
        <v>78</v>
      </c>
      <c r="D334" s="2"/>
      <c r="E334" s="27"/>
      <c r="F334" s="27"/>
      <c r="G334" s="32"/>
      <c r="H334" s="27" t="s">
        <v>17</v>
      </c>
      <c r="I334" s="27"/>
      <c r="J334" s="27"/>
      <c r="K334" s="27"/>
      <c r="L334" s="27"/>
      <c r="M334" s="27"/>
      <c r="N334" s="27"/>
      <c r="O334" s="33" t="s">
        <v>259</v>
      </c>
      <c r="P334" s="3"/>
    </row>
    <row r="335" spans="1:16" s="26" customFormat="1" ht="13.2" x14ac:dyDescent="0.25">
      <c r="A335" s="27" t="str">
        <f>VLOOKUP(UPPER(O335),[1]Items!$A$2:$B$525,2,FALSE)</f>
        <v>N0025</v>
      </c>
      <c r="B335" s="27" t="str">
        <f t="shared" si="6"/>
        <v>D</v>
      </c>
      <c r="C335" s="28"/>
      <c r="D335" s="2"/>
      <c r="E335" s="27"/>
      <c r="F335" s="27"/>
      <c r="G335" s="32"/>
      <c r="H335" s="27"/>
      <c r="I335" s="27">
        <v>1</v>
      </c>
      <c r="J335" s="27"/>
      <c r="K335" s="27"/>
      <c r="L335" s="27"/>
      <c r="M335" s="27" t="str">
        <f>VLOOKUP(UPPER(A335),[1]Items!$B$2:$G$853,6)</f>
        <v>integer(2)</v>
      </c>
      <c r="N335" s="27" t="str">
        <f>IF(B335="D",IF(VLOOKUP(UPPER(A335),[1]Items!$B$2:$H$748,7,FALSE)&lt;&gt;0,VLOOKUP(UPPER(A335),[1]Items!$B$2:$H$748,7,FALSE),""),"")</f>
        <v/>
      </c>
      <c r="O335" s="2" t="s">
        <v>188</v>
      </c>
      <c r="P335" s="3"/>
    </row>
    <row r="336" spans="1:16" s="26" customFormat="1" ht="13.2" x14ac:dyDescent="0.25">
      <c r="A336" s="27" t="str">
        <f>VLOOKUP(UPPER(O336),[1]Items!$A$2:$B$525,2,FALSE)</f>
        <v>N0547</v>
      </c>
      <c r="B336" s="27" t="str">
        <f t="shared" si="6"/>
        <v>D</v>
      </c>
      <c r="C336" s="28"/>
      <c r="D336" s="2"/>
      <c r="E336" s="27"/>
      <c r="F336" s="27"/>
      <c r="G336" s="32"/>
      <c r="H336" s="27"/>
      <c r="I336" s="27" t="s">
        <v>59</v>
      </c>
      <c r="J336" s="27"/>
      <c r="K336" s="27"/>
      <c r="L336" s="27"/>
      <c r="M336" s="27" t="str">
        <f>VLOOKUP(UPPER(A336),[1]Items!$B$2:$G$853,6)</f>
        <v>decimal(10,3)</v>
      </c>
      <c r="N336" s="27" t="str">
        <f>IF(B336="D",IF(VLOOKUP(UPPER(A336),[1]Items!$B$2:$H$748,7,FALSE)&lt;&gt;0,VLOOKUP(UPPER(A336),[1]Items!$B$2:$H$748,7,FALSE),""),"")</f>
        <v/>
      </c>
      <c r="O336" s="2" t="s">
        <v>260</v>
      </c>
      <c r="P336" s="3"/>
    </row>
    <row r="337" spans="1:16" s="26" customFormat="1" ht="13.2" x14ac:dyDescent="0.25">
      <c r="A337" s="27" t="str">
        <f>VLOOKUP(UPPER(O337),[1]Items!$A$2:$B$525,2,FALSE)</f>
        <v>N0548</v>
      </c>
      <c r="B337" s="27" t="str">
        <f t="shared" si="6"/>
        <v>D</v>
      </c>
      <c r="C337" s="28"/>
      <c r="D337" s="2"/>
      <c r="E337" s="27"/>
      <c r="F337" s="27"/>
      <c r="G337" s="32"/>
      <c r="H337" s="27"/>
      <c r="I337" s="27" t="s">
        <v>59</v>
      </c>
      <c r="J337" s="27"/>
      <c r="K337" s="27"/>
      <c r="L337" s="27"/>
      <c r="M337" s="27" t="str">
        <f>VLOOKUP(UPPER(A337),[1]Items!$B$2:$G$853,6)</f>
        <v>decimal(10,3)</v>
      </c>
      <c r="N337" s="27" t="str">
        <f>IF(B337="D",IF(VLOOKUP(UPPER(A337),[1]Items!$B$2:$H$748,7,FALSE)&lt;&gt;0,VLOOKUP(UPPER(A337),[1]Items!$B$2:$H$748,7,FALSE),""),"")</f>
        <v/>
      </c>
      <c r="O337" s="2" t="s">
        <v>261</v>
      </c>
      <c r="P337" s="3"/>
    </row>
    <row r="338" spans="1:16" s="26" customFormat="1" ht="13.2" x14ac:dyDescent="0.25">
      <c r="A338" s="27" t="s">
        <v>212</v>
      </c>
      <c r="B338" s="27" t="str">
        <f t="shared" si="6"/>
        <v>R</v>
      </c>
      <c r="C338" s="41" t="s">
        <v>78</v>
      </c>
      <c r="D338" s="2"/>
      <c r="E338" s="27"/>
      <c r="F338" s="27"/>
      <c r="G338" s="27" t="s">
        <v>17</v>
      </c>
      <c r="H338" s="27"/>
      <c r="I338" s="27"/>
      <c r="J338" s="27"/>
      <c r="K338" s="27"/>
      <c r="L338" s="27"/>
      <c r="M338" s="27"/>
      <c r="N338" s="27"/>
      <c r="O338" s="31" t="s">
        <v>213</v>
      </c>
      <c r="P338" s="3"/>
    </row>
    <row r="339" spans="1:16" s="26" customFormat="1" ht="13.2" x14ac:dyDescent="0.25">
      <c r="A339" s="27" t="str">
        <f>VLOOKUP(UPPER(O339),[1]Items!$A$2:$B$525,2,FALSE)</f>
        <v>N0045</v>
      </c>
      <c r="B339" s="27" t="str">
        <f t="shared" si="6"/>
        <v>D</v>
      </c>
      <c r="C339" s="28"/>
      <c r="D339" s="2"/>
      <c r="E339" s="27"/>
      <c r="F339" s="27"/>
      <c r="G339" s="27"/>
      <c r="H339" s="27">
        <v>1</v>
      </c>
      <c r="I339" s="27"/>
      <c r="J339" s="27"/>
      <c r="K339" s="27"/>
      <c r="L339" s="27"/>
      <c r="M339" s="27" t="str">
        <f>VLOOKUP(UPPER(A339),[1]Items!$B$2:$G$853,6)</f>
        <v>text(8)</v>
      </c>
      <c r="N339" s="27" t="str">
        <f>IF(B339="D",IF(VLOOKUP(UPPER(A339),[1]Items!$B$2:$H$748,7,FALSE)&lt;&gt;0,VLOOKUP(UPPER(A339),[1]Items!$B$2:$H$748,7,FALSE),""),"")</f>
        <v/>
      </c>
      <c r="O339" s="28" t="s">
        <v>53</v>
      </c>
      <c r="P339" s="3"/>
    </row>
    <row r="340" spans="1:16" s="26" customFormat="1" ht="13.2" x14ac:dyDescent="0.25">
      <c r="A340" s="27" t="str">
        <f>VLOOKUP(UPPER(O340),[1]Items!$A$2:$B$525,2,FALSE)</f>
        <v>N0177</v>
      </c>
      <c r="B340" s="27" t="str">
        <f t="shared" si="6"/>
        <v>D</v>
      </c>
      <c r="C340" s="28"/>
      <c r="D340" s="2"/>
      <c r="E340" s="27"/>
      <c r="F340" s="27"/>
      <c r="G340" s="27"/>
      <c r="H340" s="27">
        <v>1</v>
      </c>
      <c r="I340" s="27"/>
      <c r="J340" s="27"/>
      <c r="K340" s="27"/>
      <c r="L340" s="27"/>
      <c r="M340" s="27" t="str">
        <f>VLOOKUP(UPPER(A340),[1]Items!$B$2:$G$853,6)</f>
        <v>char</v>
      </c>
      <c r="N340" s="27" t="str">
        <f>IF(B340="D",IF(VLOOKUP(UPPER(A340),[1]Items!$B$2:$H$748,7,FALSE)&lt;&gt;0,VLOOKUP(UPPER(A340),[1]Items!$B$2:$H$748,7,FALSE),""),"")</f>
        <v>P/C Flag</v>
      </c>
      <c r="O340" s="28" t="s">
        <v>158</v>
      </c>
      <c r="P340" s="3" t="s">
        <v>159</v>
      </c>
    </row>
    <row r="341" spans="1:16" s="26" customFormat="1" ht="13.2" x14ac:dyDescent="0.25">
      <c r="A341" s="27" t="str">
        <f>VLOOKUP(UPPER(O341),[1]Items!$A$2:$B$525,2,FALSE)</f>
        <v>N0061</v>
      </c>
      <c r="B341" s="27" t="str">
        <f t="shared" si="6"/>
        <v>D</v>
      </c>
      <c r="C341" s="28"/>
      <c r="D341" s="2"/>
      <c r="E341" s="27"/>
      <c r="F341" s="27"/>
      <c r="G341" s="27"/>
      <c r="H341" s="27">
        <v>1</v>
      </c>
      <c r="I341" s="27"/>
      <c r="J341" s="27"/>
      <c r="K341" s="27"/>
      <c r="L341" s="27"/>
      <c r="M341" s="27" t="str">
        <f>VLOOKUP(UPPER(A341),[1]Items!$B$2:$G$853,6)</f>
        <v>decimal(10,3)</v>
      </c>
      <c r="N341" s="27" t="str">
        <f>IF(B341="D",IF(VLOOKUP(UPPER(A341),[1]Items!$B$2:$H$748,7,FALSE)&lt;&gt;0,VLOOKUP(UPPER(A341),[1]Items!$B$2:$H$748,7,FALSE),""),"")</f>
        <v/>
      </c>
      <c r="O341" s="28" t="s">
        <v>169</v>
      </c>
      <c r="P341" s="3"/>
    </row>
    <row r="342" spans="1:16" s="26" customFormat="1" ht="13.2" x14ac:dyDescent="0.25">
      <c r="A342" s="27" t="str">
        <f>VLOOKUP(UPPER(O342),[1]Items!$A$2:$B$525,2,FALSE)</f>
        <v>N0109</v>
      </c>
      <c r="B342" s="27" t="str">
        <f t="shared" si="6"/>
        <v>D</v>
      </c>
      <c r="C342" s="28"/>
      <c r="D342" s="2"/>
      <c r="E342" s="27"/>
      <c r="F342" s="27"/>
      <c r="G342" s="27"/>
      <c r="H342" s="27">
        <v>1</v>
      </c>
      <c r="I342" s="27"/>
      <c r="J342" s="27"/>
      <c r="K342" s="27"/>
      <c r="L342" s="27"/>
      <c r="M342" s="27" t="str">
        <f>VLOOKUP(UPPER(A342),[1]Items!$B$2:$G$853,6)</f>
        <v>decimal(10,3)</v>
      </c>
      <c r="N342" s="27" t="str">
        <f>IF(B342="D",IF(VLOOKUP(UPPER(A342),[1]Items!$B$2:$H$748,7,FALSE)&lt;&gt;0,VLOOKUP(UPPER(A342),[1]Items!$B$2:$H$748,7,FALSE),""),"")</f>
        <v/>
      </c>
      <c r="O342" s="28" t="s">
        <v>170</v>
      </c>
      <c r="P342" s="3"/>
    </row>
    <row r="343" spans="1:16" s="26" customFormat="1" ht="13.2" x14ac:dyDescent="0.25">
      <c r="A343" s="27" t="str">
        <f>VLOOKUP(UPPER(O343),[1]Items!$A$2:$B$525,2,FALSE)</f>
        <v>N0163</v>
      </c>
      <c r="B343" s="27" t="str">
        <f t="shared" si="6"/>
        <v>D</v>
      </c>
      <c r="C343" s="28"/>
      <c r="D343" s="2"/>
      <c r="E343" s="27"/>
      <c r="F343" s="27"/>
      <c r="G343" s="27"/>
      <c r="H343" s="27">
        <v>1</v>
      </c>
      <c r="I343" s="27"/>
      <c r="J343" s="27"/>
      <c r="K343" s="27"/>
      <c r="L343" s="27"/>
      <c r="M343" s="27" t="str">
        <f>VLOOKUP(UPPER(A343),[1]Items!$B$2:$G$853,6)</f>
        <v>decimal(8,5)</v>
      </c>
      <c r="N343" s="27" t="str">
        <f>IF(B343="D",IF(VLOOKUP(UPPER(A343),[1]Items!$B$2:$H$748,7,FALSE)&lt;&gt;0,VLOOKUP(UPPER(A343),[1]Items!$B$2:$H$748,7,FALSE),""),"")</f>
        <v/>
      </c>
      <c r="O343" s="28" t="s">
        <v>171</v>
      </c>
      <c r="P343" s="3"/>
    </row>
    <row r="344" spans="1:16" s="26" customFormat="1" ht="13.2" x14ac:dyDescent="0.25">
      <c r="A344" s="27" t="s">
        <v>372</v>
      </c>
      <c r="B344" s="27" t="str">
        <f t="shared" si="6"/>
        <v>R</v>
      </c>
      <c r="C344" s="41" t="s">
        <v>347</v>
      </c>
      <c r="D344" s="27"/>
      <c r="E344" s="27"/>
      <c r="F344" s="32"/>
      <c r="G344" s="27" t="s">
        <v>17</v>
      </c>
      <c r="H344" s="27"/>
      <c r="I344" s="27"/>
      <c r="J344" s="27"/>
      <c r="K344" s="27"/>
      <c r="L344" s="27"/>
      <c r="M344" s="27"/>
      <c r="N344" s="27"/>
      <c r="O344" s="31" t="s">
        <v>373</v>
      </c>
      <c r="P344" s="3" t="s">
        <v>339</v>
      </c>
    </row>
    <row r="345" spans="1:16" s="26" customFormat="1" ht="13.2" x14ac:dyDescent="0.25">
      <c r="A345" s="27" t="str">
        <f>VLOOKUP(UPPER(O345),[1]Items!$A$2:$B$839,2,FALSE)</f>
        <v>N0600</v>
      </c>
      <c r="B345" s="27" t="str">
        <f t="shared" si="6"/>
        <v>D</v>
      </c>
      <c r="C345" s="28"/>
      <c r="D345" s="27"/>
      <c r="E345" s="27"/>
      <c r="F345" s="27"/>
      <c r="G345" s="27"/>
      <c r="H345" s="27">
        <v>1</v>
      </c>
      <c r="I345" s="27"/>
      <c r="J345" s="27"/>
      <c r="K345" s="27"/>
      <c r="L345" s="27"/>
      <c r="M345" s="27" t="str">
        <f>VLOOKUP(UPPER(A345),[1]Items!$B$2:$G$853,6)</f>
        <v>decimal(10,3)  </v>
      </c>
      <c r="N345" s="27"/>
      <c r="O345" s="28" t="s">
        <v>330</v>
      </c>
      <c r="P345" s="3"/>
    </row>
    <row r="346" spans="1:16" s="26" customFormat="1" ht="13.2" x14ac:dyDescent="0.25">
      <c r="A346" s="27" t="str">
        <f>VLOOKUP(UPPER(O346),[1]Items!$A$2:$B$839,2,FALSE)</f>
        <v>N0601</v>
      </c>
      <c r="B346" s="27" t="str">
        <f t="shared" si="6"/>
        <v>D</v>
      </c>
      <c r="C346" s="28"/>
      <c r="D346" s="27"/>
      <c r="E346" s="27"/>
      <c r="F346" s="27"/>
      <c r="G346" s="27"/>
      <c r="H346" s="27">
        <v>1</v>
      </c>
      <c r="I346" s="27"/>
      <c r="J346" s="27"/>
      <c r="K346" s="27"/>
      <c r="L346" s="27"/>
      <c r="M346" s="27" t="str">
        <f>VLOOKUP(UPPER(A346),[1]Items!$B$2:$G$853,6)</f>
        <v>decimal(10,3)  </v>
      </c>
      <c r="N346" s="27"/>
      <c r="O346" s="28" t="s">
        <v>331</v>
      </c>
      <c r="P346" s="3"/>
    </row>
    <row r="347" spans="1:16" s="26" customFormat="1" ht="13.2" x14ac:dyDescent="0.25">
      <c r="A347" s="27" t="str">
        <f>VLOOKUP(UPPER(O347),[1]Items!$A$2:$B$839,2,FALSE)</f>
        <v>N0609</v>
      </c>
      <c r="B347" s="27" t="str">
        <f t="shared" si="6"/>
        <v>D</v>
      </c>
      <c r="C347" s="28"/>
      <c r="D347" s="27"/>
      <c r="E347" s="27"/>
      <c r="F347" s="27"/>
      <c r="G347" s="27"/>
      <c r="H347" s="27">
        <v>1</v>
      </c>
      <c r="I347" s="27"/>
      <c r="J347" s="27"/>
      <c r="K347" s="27"/>
      <c r="L347" s="27"/>
      <c r="M347" s="27" t="str">
        <f>VLOOKUP(UPPER(A347),[1]Items!$B$2:$G$853,6)</f>
        <v>decimal(10,3)  </v>
      </c>
      <c r="N347" s="27"/>
      <c r="O347" s="28" t="s">
        <v>374</v>
      </c>
      <c r="P347" s="3"/>
    </row>
    <row r="348" spans="1:16" s="26" customFormat="1" ht="13.2" x14ac:dyDescent="0.25">
      <c r="A348" s="27" t="str">
        <f>VLOOKUP(UPPER(O348),[1]Items!$A$2:$B$839,2,FALSE)</f>
        <v>N0610</v>
      </c>
      <c r="B348" s="27" t="str">
        <f t="shared" si="6"/>
        <v>D</v>
      </c>
      <c r="C348" s="28"/>
      <c r="D348" s="27"/>
      <c r="E348" s="27"/>
      <c r="F348" s="27"/>
      <c r="G348" s="27"/>
      <c r="H348" s="27">
        <v>1</v>
      </c>
      <c r="I348" s="27"/>
      <c r="J348" s="27"/>
      <c r="K348" s="27"/>
      <c r="L348" s="27"/>
      <c r="M348" s="27" t="str">
        <f>VLOOKUP(UPPER(A348),[1]Items!$B$2:$G$853,6)</f>
        <v>decimal(10,3)  </v>
      </c>
      <c r="N348" s="27"/>
      <c r="O348" s="28" t="s">
        <v>375</v>
      </c>
      <c r="P348" s="3"/>
    </row>
    <row r="349" spans="1:16" s="26" customFormat="1" ht="13.2" x14ac:dyDescent="0.25">
      <c r="A349" s="27" t="str">
        <f>VLOOKUP(UPPER(O349),[1]Items!$A$2:$B$839,2,FALSE)</f>
        <v>N0593</v>
      </c>
      <c r="B349" s="27" t="str">
        <f t="shared" si="6"/>
        <v>D</v>
      </c>
      <c r="C349" s="28"/>
      <c r="D349" s="27"/>
      <c r="E349" s="27"/>
      <c r="F349" s="27"/>
      <c r="G349" s="27"/>
      <c r="H349" s="27">
        <v>1</v>
      </c>
      <c r="I349" s="27"/>
      <c r="J349" s="27"/>
      <c r="K349" s="27"/>
      <c r="L349" s="27"/>
      <c r="M349" s="27" t="str">
        <f>VLOOKUP(UPPER(A349),[1]Items!$B$2:$G$853,6)</f>
        <v>decimal(10,2)</v>
      </c>
      <c r="N349" s="27"/>
      <c r="O349" s="28" t="s">
        <v>333</v>
      </c>
      <c r="P349" s="3"/>
    </row>
    <row r="350" spans="1:16" s="26" customFormat="1" ht="13.2" x14ac:dyDescent="0.25">
      <c r="A350" s="27" t="str">
        <f>VLOOKUP(UPPER(O350),[1]Items!$A$2:$B$839,2,FALSE)</f>
        <v>N0594</v>
      </c>
      <c r="B350" s="27" t="str">
        <f t="shared" si="6"/>
        <v>D</v>
      </c>
      <c r="C350" s="28"/>
      <c r="D350" s="27"/>
      <c r="E350" s="27"/>
      <c r="F350" s="27"/>
      <c r="G350" s="27"/>
      <c r="H350" s="27">
        <v>1</v>
      </c>
      <c r="I350" s="27"/>
      <c r="J350" s="27"/>
      <c r="K350" s="27"/>
      <c r="L350" s="27"/>
      <c r="M350" s="27" t="str">
        <f>VLOOKUP(UPPER(A350),[1]Items!$B$2:$G$853,6)</f>
        <v>decimal(10,2)</v>
      </c>
      <c r="N350" s="27"/>
      <c r="O350" s="28" t="s">
        <v>334</v>
      </c>
      <c r="P350" s="3"/>
    </row>
    <row r="351" spans="1:16" s="26" customFormat="1" ht="13.2" x14ac:dyDescent="0.25">
      <c r="A351" s="27" t="str">
        <f>VLOOKUP(UPPER(O351),[1]Items!$A$2:$B$839,2,FALSE)</f>
        <v>N0611</v>
      </c>
      <c r="B351" s="27" t="str">
        <f t="shared" si="6"/>
        <v>D</v>
      </c>
      <c r="C351" s="28"/>
      <c r="D351" s="27"/>
      <c r="E351" s="27"/>
      <c r="F351" s="27"/>
      <c r="G351" s="27"/>
      <c r="H351" s="27">
        <v>1</v>
      </c>
      <c r="I351" s="27"/>
      <c r="J351" s="27"/>
      <c r="K351" s="27"/>
      <c r="L351" s="27"/>
      <c r="M351" s="27" t="str">
        <f>VLOOKUP(UPPER(A351),[1]Items!$B$2:$G$853,6)</f>
        <v>decimal(10,3)  </v>
      </c>
      <c r="N351" s="27"/>
      <c r="O351" s="28" t="s">
        <v>376</v>
      </c>
      <c r="P351" s="3"/>
    </row>
    <row r="352" spans="1:16" s="26" customFormat="1" ht="13.2" x14ac:dyDescent="0.25">
      <c r="A352" s="27" t="str">
        <f>VLOOKUP(UPPER(O352),[1]Items!$A$2:$B$839,2,FALSE)</f>
        <v>N0612</v>
      </c>
      <c r="B352" s="27" t="str">
        <f t="shared" si="6"/>
        <v>D</v>
      </c>
      <c r="C352" s="28"/>
      <c r="D352" s="27"/>
      <c r="E352" s="27"/>
      <c r="F352" s="27"/>
      <c r="G352" s="27"/>
      <c r="H352" s="27">
        <v>1</v>
      </c>
      <c r="I352" s="27"/>
      <c r="J352" s="27"/>
      <c r="K352" s="27"/>
      <c r="L352" s="27"/>
      <c r="M352" s="27" t="str">
        <f>VLOOKUP(UPPER(A352),[1]Items!$B$2:$G$853,6)</f>
        <v>decimal(10,3)  </v>
      </c>
      <c r="N352" s="27"/>
      <c r="O352" s="28" t="s">
        <v>377</v>
      </c>
      <c r="P352" s="3"/>
    </row>
    <row r="353" spans="1:16" s="26" customFormat="1" ht="13.2" x14ac:dyDescent="0.25">
      <c r="A353" s="27" t="s">
        <v>378</v>
      </c>
      <c r="B353" s="27" t="str">
        <f t="shared" si="6"/>
        <v>R</v>
      </c>
      <c r="C353" s="41" t="s">
        <v>337</v>
      </c>
      <c r="D353" s="27"/>
      <c r="E353" s="27"/>
      <c r="F353" s="27"/>
      <c r="G353" s="32"/>
      <c r="H353" s="27" t="s">
        <v>17</v>
      </c>
      <c r="I353" s="27"/>
      <c r="J353" s="27"/>
      <c r="K353" s="27"/>
      <c r="L353" s="27"/>
      <c r="M353" s="27"/>
      <c r="N353" s="27"/>
      <c r="O353" s="31" t="s">
        <v>379</v>
      </c>
      <c r="P353" s="3" t="s">
        <v>339</v>
      </c>
    </row>
    <row r="354" spans="1:16" s="26" customFormat="1" ht="13.2" x14ac:dyDescent="0.25">
      <c r="A354" s="27" t="str">
        <f>VLOOKUP(UPPER(O354),[1]Items!$A$2:$B$839,2,FALSE)</f>
        <v>N0602</v>
      </c>
      <c r="B354" s="27" t="str">
        <f t="shared" si="6"/>
        <v>D</v>
      </c>
      <c r="C354" s="28"/>
      <c r="D354" s="27"/>
      <c r="E354" s="27"/>
      <c r="F354" s="27"/>
      <c r="G354" s="27"/>
      <c r="H354" s="27"/>
      <c r="I354" s="27">
        <v>1</v>
      </c>
      <c r="J354" s="27"/>
      <c r="K354" s="27"/>
      <c r="L354" s="27"/>
      <c r="M354" s="27" t="str">
        <f>VLOOKUP(UPPER(A354),[1]Items!$B$2:$G$853,6)</f>
        <v>integer(1)</v>
      </c>
      <c r="N354" s="27" t="str">
        <f>IF(B354="D",IF(VLOOKUP(UPPER(A354),[1]Items!$B$2:$H$748,7,FALSE)&lt;&gt;0,VLOOKUP(UPPER(A354),[1]Items!$B$2:$H$748,7,FALSE),""),"")</f>
        <v>Quarter Hour Period</v>
      </c>
      <c r="O354" s="28" t="s">
        <v>340</v>
      </c>
      <c r="P354" s="3"/>
    </row>
    <row r="355" spans="1:16" s="26" customFormat="1" ht="13.2" x14ac:dyDescent="0.25">
      <c r="A355" s="27" t="str">
        <f>VLOOKUP(UPPER(O355),[1]Items!$A$2:$B$839,2,FALSE)</f>
        <v>N0613</v>
      </c>
      <c r="B355" s="27" t="str">
        <f t="shared" si="6"/>
        <v>D</v>
      </c>
      <c r="C355" s="28"/>
      <c r="D355" s="27"/>
      <c r="E355" s="27"/>
      <c r="F355" s="27"/>
      <c r="G355" s="27"/>
      <c r="H355" s="27"/>
      <c r="I355" s="27">
        <v>1</v>
      </c>
      <c r="J355" s="27"/>
      <c r="K355" s="27"/>
      <c r="L355" s="27"/>
      <c r="M355" s="27" t="str">
        <f>VLOOKUP(UPPER(A355),[1]Items!$B$2:$G$853,6)</f>
        <v>decimal(10,3)  </v>
      </c>
      <c r="N355" s="27"/>
      <c r="O355" s="28" t="s">
        <v>380</v>
      </c>
      <c r="P355" s="3"/>
    </row>
    <row r="356" spans="1:16" s="26" customFormat="1" ht="13.2" x14ac:dyDescent="0.25">
      <c r="A356" s="27" t="str">
        <f>VLOOKUP(UPPER(O356),[1]Items!$A$2:$B$839,2,FALSE)</f>
        <v>N0593</v>
      </c>
      <c r="B356" s="27" t="str">
        <f t="shared" si="6"/>
        <v>D</v>
      </c>
      <c r="C356" s="28"/>
      <c r="D356" s="27"/>
      <c r="E356" s="27"/>
      <c r="F356" s="27"/>
      <c r="G356" s="27"/>
      <c r="H356" s="27"/>
      <c r="I356" s="27">
        <v>1</v>
      </c>
      <c r="J356" s="27"/>
      <c r="K356" s="27"/>
      <c r="L356" s="27"/>
      <c r="M356" s="27" t="str">
        <f>VLOOKUP(UPPER(A356),[1]Items!$B$2:$G$853,6)</f>
        <v>decimal(10,2)</v>
      </c>
      <c r="N356" s="27"/>
      <c r="O356" s="28" t="s">
        <v>333</v>
      </c>
      <c r="P356" s="3"/>
    </row>
    <row r="357" spans="1:16" s="26" customFormat="1" ht="13.2" x14ac:dyDescent="0.25">
      <c r="A357" s="27" t="s">
        <v>381</v>
      </c>
      <c r="B357" s="27" t="str">
        <f t="shared" si="6"/>
        <v>R</v>
      </c>
      <c r="C357" s="41" t="s">
        <v>78</v>
      </c>
      <c r="D357" s="27"/>
      <c r="E357" s="27"/>
      <c r="F357" s="27"/>
      <c r="G357" s="2"/>
      <c r="H357" s="27"/>
      <c r="I357" s="27" t="s">
        <v>17</v>
      </c>
      <c r="J357" s="27"/>
      <c r="K357" s="27"/>
      <c r="L357" s="27"/>
      <c r="M357" s="27"/>
      <c r="N357" s="27"/>
      <c r="O357" s="31" t="s">
        <v>382</v>
      </c>
      <c r="P357" s="3" t="s">
        <v>339</v>
      </c>
    </row>
    <row r="358" spans="1:16" s="26" customFormat="1" ht="13.2" x14ac:dyDescent="0.25">
      <c r="A358" s="27" t="str">
        <f>VLOOKUP(UPPER(O358),[1]Items!$A$2:$B$839,2,FALSE)</f>
        <v>N0614</v>
      </c>
      <c r="B358" s="27" t="str">
        <f t="shared" si="6"/>
        <v>D</v>
      </c>
      <c r="C358" s="28"/>
      <c r="D358" s="27"/>
      <c r="E358" s="27"/>
      <c r="F358" s="27"/>
      <c r="G358" s="27"/>
      <c r="H358" s="27"/>
      <c r="I358" s="27"/>
      <c r="J358" s="27">
        <v>1</v>
      </c>
      <c r="K358" s="27"/>
      <c r="L358" s="27"/>
      <c r="M358" s="27" t="str">
        <f>VLOOKUP(UPPER(A358),[1]Items!$B$2:$G$853,6)</f>
        <v>varchar2(16)</v>
      </c>
      <c r="N358" s="27"/>
      <c r="O358" s="28" t="s">
        <v>383</v>
      </c>
      <c r="P358" s="3"/>
    </row>
    <row r="359" spans="1:16" s="26" customFormat="1" ht="13.2" x14ac:dyDescent="0.25">
      <c r="A359" s="27" t="str">
        <f>VLOOKUP(UPPER(O359),[1]Items!$A$2:$B$839,2,FALSE)</f>
        <v>N0616</v>
      </c>
      <c r="B359" s="27" t="str">
        <f t="shared" si="6"/>
        <v>D</v>
      </c>
      <c r="C359" s="28"/>
      <c r="D359" s="27"/>
      <c r="E359" s="27"/>
      <c r="F359" s="27"/>
      <c r="G359" s="27"/>
      <c r="H359" s="27"/>
      <c r="I359" s="27"/>
      <c r="J359" s="27">
        <v>1</v>
      </c>
      <c r="K359" s="27"/>
      <c r="L359" s="27"/>
      <c r="M359" s="27" t="str">
        <f>VLOOKUP(UPPER(A359),[1]Items!$B$2:$G$853,6)</f>
        <v>varchar2(3)</v>
      </c>
      <c r="N359" s="27"/>
      <c r="O359" s="28" t="s">
        <v>384</v>
      </c>
      <c r="P359" s="3"/>
    </row>
    <row r="360" spans="1:16" s="26" customFormat="1" ht="13.2" x14ac:dyDescent="0.25">
      <c r="A360" s="27" t="str">
        <f>VLOOKUP(UPPER(O360),[1]Items!$A$2:$B$839,2,FALSE)</f>
        <v>N0617</v>
      </c>
      <c r="B360" s="27" t="str">
        <f t="shared" si="6"/>
        <v>D</v>
      </c>
      <c r="C360" s="28"/>
      <c r="D360" s="27"/>
      <c r="E360" s="27"/>
      <c r="F360" s="27"/>
      <c r="G360" s="27"/>
      <c r="H360" s="27"/>
      <c r="I360" s="27"/>
      <c r="J360" s="27" t="s">
        <v>59</v>
      </c>
      <c r="K360" s="27"/>
      <c r="L360" s="27"/>
      <c r="M360" s="27" t="str">
        <f>VLOOKUP(UPPER(A360),[1]Items!$B$2:$G$853,6)</f>
        <v>varchar2(8)</v>
      </c>
      <c r="N360" s="27"/>
      <c r="O360" s="28" t="s">
        <v>385</v>
      </c>
      <c r="P360" s="3"/>
    </row>
    <row r="361" spans="1:16" s="26" customFormat="1" ht="13.2" x14ac:dyDescent="0.25">
      <c r="A361" s="27" t="str">
        <f>VLOOKUP(UPPER(O361),[1]Items!$A$2:$B$839,2,FALSE)</f>
        <v>N0618</v>
      </c>
      <c r="B361" s="27" t="str">
        <f t="shared" si="6"/>
        <v>D</v>
      </c>
      <c r="C361" s="28"/>
      <c r="D361" s="27"/>
      <c r="E361" s="27"/>
      <c r="F361" s="27"/>
      <c r="G361" s="27"/>
      <c r="H361" s="27"/>
      <c r="I361" s="27"/>
      <c r="J361" s="27" t="s">
        <v>59</v>
      </c>
      <c r="K361" s="27"/>
      <c r="L361" s="27"/>
      <c r="M361" s="27" t="str">
        <f>VLOOKUP(UPPER(A361),[1]Items!$B$2:$G$853,6)</f>
        <v>varchar2(8)</v>
      </c>
      <c r="N361" s="27"/>
      <c r="O361" s="28" t="s">
        <v>386</v>
      </c>
      <c r="P361" s="3"/>
    </row>
    <row r="362" spans="1:16" s="26" customFormat="1" ht="13.2" x14ac:dyDescent="0.25">
      <c r="A362" s="27" t="str">
        <f>VLOOKUP(UPPER(O362),[1]Items!$A$2:$B$839,2,FALSE)</f>
        <v>N0619</v>
      </c>
      <c r="B362" s="27" t="str">
        <f t="shared" si="6"/>
        <v>D</v>
      </c>
      <c r="C362" s="28"/>
      <c r="D362" s="27"/>
      <c r="E362" s="27"/>
      <c r="F362" s="27"/>
      <c r="G362" s="27"/>
      <c r="H362" s="27"/>
      <c r="I362" s="27"/>
      <c r="J362" s="27" t="s">
        <v>59</v>
      </c>
      <c r="K362" s="27"/>
      <c r="L362" s="27"/>
      <c r="M362" s="27" t="str">
        <f>VLOOKUP(UPPER(A362),[1]Items!$B$2:$G$853,6)</f>
        <v>varchar2(8)</v>
      </c>
      <c r="N362" s="27"/>
      <c r="O362" s="28" t="s">
        <v>387</v>
      </c>
      <c r="P362" s="3"/>
    </row>
    <row r="363" spans="1:16" s="26" customFormat="1" ht="13.2" x14ac:dyDescent="0.25">
      <c r="A363" s="27" t="str">
        <f>VLOOKUP(UPPER(O363),[1]Items!$A$2:$B$839,2,FALSE)</f>
        <v>N0620</v>
      </c>
      <c r="B363" s="27" t="str">
        <f t="shared" si="6"/>
        <v>D</v>
      </c>
      <c r="C363" s="28"/>
      <c r="D363" s="27"/>
      <c r="E363" s="27"/>
      <c r="F363" s="27"/>
      <c r="G363" s="27"/>
      <c r="H363" s="27"/>
      <c r="I363" s="27"/>
      <c r="J363" s="27">
        <v>1</v>
      </c>
      <c r="K363" s="27"/>
      <c r="L363" s="27"/>
      <c r="M363" s="27" t="str">
        <f>VLOOKUP(UPPER(A363),[1]Items!$B$2:$G$853,6)</f>
        <v>varchar2(3)</v>
      </c>
      <c r="N363" s="27"/>
      <c r="O363" s="28" t="s">
        <v>388</v>
      </c>
      <c r="P363" s="3"/>
    </row>
    <row r="364" spans="1:16" s="26" customFormat="1" ht="13.2" x14ac:dyDescent="0.25">
      <c r="A364" s="27" t="str">
        <f>VLOOKUP(UPPER(O364),[1]Items!$A$2:$B$839,2,FALSE)</f>
        <v>N0621</v>
      </c>
      <c r="B364" s="27" t="str">
        <f t="shared" si="6"/>
        <v>D</v>
      </c>
      <c r="C364" s="28"/>
      <c r="D364" s="27"/>
      <c r="E364" s="27"/>
      <c r="F364" s="27"/>
      <c r="G364" s="27"/>
      <c r="H364" s="27"/>
      <c r="I364" s="27"/>
      <c r="J364" s="27">
        <v>1</v>
      </c>
      <c r="K364" s="27"/>
      <c r="L364" s="27"/>
      <c r="M364" s="27" t="str">
        <f>VLOOKUP(UPPER(A364),[1]Items!$B$2:$G$853,6)</f>
        <v>varchar2(3)</v>
      </c>
      <c r="N364" s="27"/>
      <c r="O364" s="28" t="s">
        <v>389</v>
      </c>
      <c r="P364" s="3"/>
    </row>
    <row r="365" spans="1:16" s="26" customFormat="1" ht="13.2" x14ac:dyDescent="0.25">
      <c r="A365" s="27" t="str">
        <f>VLOOKUP(UPPER(O365),[1]Items!$A$2:$B$839,2,FALSE)</f>
        <v>N0615</v>
      </c>
      <c r="B365" s="27" t="str">
        <f t="shared" si="6"/>
        <v>D</v>
      </c>
      <c r="C365" s="28"/>
      <c r="D365" s="27"/>
      <c r="E365" s="27"/>
      <c r="F365" s="27"/>
      <c r="G365" s="27"/>
      <c r="H365" s="27"/>
      <c r="I365" s="27"/>
      <c r="J365" s="27">
        <v>1</v>
      </c>
      <c r="K365" s="27"/>
      <c r="L365" s="27"/>
      <c r="M365" s="27" t="str">
        <f>VLOOKUP(UPPER(A365),[1]Items!$B$2:$G$853,6)</f>
        <v>varchar2(16)</v>
      </c>
      <c r="N365" s="27"/>
      <c r="O365" s="28" t="s">
        <v>390</v>
      </c>
      <c r="P365" s="3"/>
    </row>
    <row r="366" spans="1:16" s="26" customFormat="1" ht="13.2" x14ac:dyDescent="0.25">
      <c r="A366" s="27" t="s">
        <v>391</v>
      </c>
      <c r="B366" s="27" t="str">
        <f t="shared" si="6"/>
        <v>R</v>
      </c>
      <c r="C366" s="41" t="s">
        <v>78</v>
      </c>
      <c r="D366" s="27"/>
      <c r="E366" s="27"/>
      <c r="F366" s="27"/>
      <c r="G366" s="27"/>
      <c r="H366" s="2"/>
      <c r="I366" s="27"/>
      <c r="J366" s="27" t="s">
        <v>17</v>
      </c>
      <c r="K366" s="27"/>
      <c r="L366" s="27"/>
      <c r="M366" s="27"/>
      <c r="N366" s="27"/>
      <c r="O366" s="48" t="s">
        <v>392</v>
      </c>
      <c r="P366" s="3"/>
    </row>
    <row r="367" spans="1:16" s="26" customFormat="1" x14ac:dyDescent="0.3">
      <c r="A367" s="27" t="str">
        <f>VLOOKUP(UPPER(O367),[1]Items!$A$2:$B$839,2,FALSE)</f>
        <v>N0622</v>
      </c>
      <c r="B367" s="27" t="str">
        <f>IF(LEN(M367)&gt;0,"D",IF(LEN(A367)=5,"F",IF(LEN(A367)=3,"R"," ")))</f>
        <v>D</v>
      </c>
      <c r="C367" s="28"/>
      <c r="D367" s="27"/>
      <c r="E367" s="27"/>
      <c r="F367" s="27"/>
      <c r="G367" s="27"/>
      <c r="H367" s="27"/>
      <c r="I367" s="27"/>
      <c r="J367" s="27"/>
      <c r="K367" s="27">
        <v>1</v>
      </c>
      <c r="L367" s="27"/>
      <c r="M367" s="27" t="str">
        <f>VLOOKUP(UPPER(A367),[1]Items!$B$2:$G$853,6)</f>
        <v>datetime</v>
      </c>
      <c r="N367" s="27"/>
      <c r="O367" s="28" t="s">
        <v>393</v>
      </c>
      <c r="P367" s="49" t="s">
        <v>394</v>
      </c>
    </row>
    <row r="368" spans="1:16" s="26" customFormat="1" x14ac:dyDescent="0.3">
      <c r="A368" s="27" t="str">
        <f>VLOOKUP(UPPER(O368),[1]Items!$A$2:$B$839,2,FALSE)</f>
        <v>N0634</v>
      </c>
      <c r="B368" s="27" t="str">
        <f>IF(LEN(M368)&gt;0,"D",IF(LEN(A368)=5,"F",IF(LEN(A368)=3,"R"," ")))</f>
        <v>D</v>
      </c>
      <c r="C368" s="28"/>
      <c r="D368" s="27"/>
      <c r="E368" s="27"/>
      <c r="F368" s="27"/>
      <c r="G368" s="27"/>
      <c r="H368" s="27"/>
      <c r="I368" s="27"/>
      <c r="J368" s="27"/>
      <c r="K368" s="27">
        <v>1</v>
      </c>
      <c r="L368" s="27"/>
      <c r="M368" s="27" t="str">
        <f>VLOOKUP(UPPER(A368),[1]Items!$B$2:$G$853,6)</f>
        <v>datetime</v>
      </c>
      <c r="N368" s="27"/>
      <c r="O368" s="28" t="s">
        <v>395</v>
      </c>
      <c r="P368" s="49"/>
    </row>
    <row r="369" spans="1:16" s="26" customFormat="1" ht="13.2" x14ac:dyDescent="0.25">
      <c r="A369" s="27" t="str">
        <f>VLOOKUP(UPPER(O369),[1]Items!$A$2:$B$839,2,FALSE)</f>
        <v>N0623</v>
      </c>
      <c r="B369" s="27" t="str">
        <f>IF(LEN(M369)&gt;0,"D",IF(LEN(A369)=5,"F",IF(LEN(A369)=3,"R"," ")))</f>
        <v>D</v>
      </c>
      <c r="C369" s="28"/>
      <c r="D369" s="27"/>
      <c r="E369" s="27"/>
      <c r="F369" s="27"/>
      <c r="G369" s="27"/>
      <c r="H369" s="27"/>
      <c r="I369" s="27"/>
      <c r="J369" s="27"/>
      <c r="K369" s="27">
        <v>1</v>
      </c>
      <c r="L369" s="27"/>
      <c r="M369" s="27" t="str">
        <f>VLOOKUP(UPPER(A369),[1]Items!$B$2:$G$853,6)</f>
        <v>varchar2(5)</v>
      </c>
      <c r="N369" s="27"/>
      <c r="O369" s="28" t="s">
        <v>396</v>
      </c>
      <c r="P369" s="3"/>
    </row>
    <row r="370" spans="1:16" s="26" customFormat="1" ht="13.2" x14ac:dyDescent="0.25">
      <c r="A370" s="27" t="s">
        <v>397</v>
      </c>
      <c r="B370" s="27" t="str">
        <f t="shared" ref="B370:B386" si="7">IF(LEN(M370)&gt;0,"D",IF(LEN(A370)=5,"F",IF(LEN(A370)=3,"R"," ")))</f>
        <v>R</v>
      </c>
      <c r="C370" s="41" t="s">
        <v>78</v>
      </c>
      <c r="D370" s="27"/>
      <c r="E370" s="27"/>
      <c r="F370" s="27"/>
      <c r="G370" s="27"/>
      <c r="H370" s="27"/>
      <c r="I370" s="2"/>
      <c r="J370" s="27"/>
      <c r="K370" s="27" t="s">
        <v>17</v>
      </c>
      <c r="L370" s="27"/>
      <c r="M370" s="27"/>
      <c r="N370" s="27"/>
      <c r="O370" s="31" t="s">
        <v>398</v>
      </c>
      <c r="P370" s="3"/>
    </row>
    <row r="371" spans="1:16" s="26" customFormat="1" ht="13.2" x14ac:dyDescent="0.25">
      <c r="A371" s="27" t="str">
        <f>VLOOKUP(UPPER(O371),[1]Items!$A$2:$B$839,2,FALSE)</f>
        <v>N0624</v>
      </c>
      <c r="B371" s="27" t="str">
        <f t="shared" si="7"/>
        <v>D</v>
      </c>
      <c r="C371" s="28"/>
      <c r="D371" s="27"/>
      <c r="E371" s="27"/>
      <c r="F371" s="27"/>
      <c r="G371" s="27"/>
      <c r="H371" s="27"/>
      <c r="I371" s="27"/>
      <c r="J371" s="27"/>
      <c r="K371" s="27"/>
      <c r="L371" s="27">
        <v>1</v>
      </c>
      <c r="M371" s="27" t="str">
        <f>VLOOKUP(UPPER(A371),[1]Items!$B$2:$G$853,6)</f>
        <v>varchar2(5)</v>
      </c>
      <c r="N371" s="27"/>
      <c r="O371" s="28" t="s">
        <v>399</v>
      </c>
      <c r="P371" s="3"/>
    </row>
    <row r="372" spans="1:16" s="26" customFormat="1" ht="13.2" x14ac:dyDescent="0.25">
      <c r="A372" s="27" t="str">
        <f>VLOOKUP(UPPER(O372),[1]Items!$A$2:$B$839,2,FALSE)</f>
        <v>N0625</v>
      </c>
      <c r="B372" s="27" t="str">
        <f t="shared" si="7"/>
        <v>D</v>
      </c>
      <c r="C372" s="28"/>
      <c r="D372" s="27"/>
      <c r="E372" s="27"/>
      <c r="F372" s="27"/>
      <c r="G372" s="27"/>
      <c r="H372" s="27"/>
      <c r="I372" s="27"/>
      <c r="J372" s="27"/>
      <c r="K372" s="27"/>
      <c r="L372" s="27">
        <v>1</v>
      </c>
      <c r="M372" s="27" t="str">
        <f>VLOOKUP(UPPER(A372),[1]Items!$B$2:$G$853,6)</f>
        <v>decimal(10,3)  </v>
      </c>
      <c r="N372" s="27"/>
      <c r="O372" s="28" t="s">
        <v>400</v>
      </c>
      <c r="P372" s="3"/>
    </row>
    <row r="373" spans="1:16" s="26" customFormat="1" ht="13.2" x14ac:dyDescent="0.25">
      <c r="A373" s="27" t="str">
        <f>VLOOKUP(UPPER(O373),[1]Items!$A$2:$B$839,2,FALSE)</f>
        <v>N0626</v>
      </c>
      <c r="B373" s="27" t="str">
        <f t="shared" si="7"/>
        <v>D</v>
      </c>
      <c r="C373" s="28"/>
      <c r="D373" s="27"/>
      <c r="E373" s="27"/>
      <c r="F373" s="27"/>
      <c r="G373" s="27"/>
      <c r="H373" s="27"/>
      <c r="I373" s="27"/>
      <c r="J373" s="27"/>
      <c r="K373" s="27"/>
      <c r="L373" s="27" t="s">
        <v>59</v>
      </c>
      <c r="M373" s="27" t="str">
        <f>VLOOKUP(UPPER(A373),[1]Items!$B$2:$G$853,6)</f>
        <v>decimal(10,3)  </v>
      </c>
      <c r="N373" s="27"/>
      <c r="O373" s="28" t="s">
        <v>401</v>
      </c>
      <c r="P373" s="3"/>
    </row>
    <row r="374" spans="1:16" s="26" customFormat="1" ht="13.2" x14ac:dyDescent="0.25">
      <c r="A374" s="27" t="str">
        <f>VLOOKUP(UPPER(O374),[1]Items!$A$2:$B$839,2,FALSE)</f>
        <v>N0627</v>
      </c>
      <c r="B374" s="27" t="str">
        <f t="shared" si="7"/>
        <v>D</v>
      </c>
      <c r="C374" s="28"/>
      <c r="D374" s="27"/>
      <c r="E374" s="27"/>
      <c r="F374" s="27"/>
      <c r="G374" s="27"/>
      <c r="H374" s="27"/>
      <c r="I374" s="27"/>
      <c r="J374" s="27"/>
      <c r="K374" s="27"/>
      <c r="L374" s="27">
        <v>1</v>
      </c>
      <c r="M374" s="27" t="str">
        <f>VLOOKUP(UPPER(A374),[1]Items!$B$2:$G$853,6)</f>
        <v>decimal(10,5)</v>
      </c>
      <c r="N374" s="27"/>
      <c r="O374" s="28" t="s">
        <v>402</v>
      </c>
      <c r="P374" s="3"/>
    </row>
    <row r="375" spans="1:16" s="26" customFormat="1" ht="13.2" x14ac:dyDescent="0.25">
      <c r="A375" s="27" t="s">
        <v>403</v>
      </c>
      <c r="B375" s="27" t="str">
        <f t="shared" si="7"/>
        <v>R</v>
      </c>
      <c r="C375" s="41" t="s">
        <v>78</v>
      </c>
      <c r="D375" s="27"/>
      <c r="E375" s="27"/>
      <c r="F375" s="27"/>
      <c r="G375" s="2"/>
      <c r="H375" s="27"/>
      <c r="I375" s="27" t="s">
        <v>17</v>
      </c>
      <c r="J375" s="27"/>
      <c r="K375" s="27"/>
      <c r="L375" s="27"/>
      <c r="M375" s="27"/>
      <c r="N375" s="27"/>
      <c r="O375" s="31" t="s">
        <v>404</v>
      </c>
      <c r="P375" s="3" t="s">
        <v>339</v>
      </c>
    </row>
    <row r="376" spans="1:16" s="26" customFormat="1" ht="13.2" x14ac:dyDescent="0.25">
      <c r="A376" s="27" t="str">
        <f>VLOOKUP(UPPER(O376),[1]Items!$A$2:$B$839,2,FALSE)</f>
        <v>N0614</v>
      </c>
      <c r="B376" s="27" t="str">
        <f t="shared" si="7"/>
        <v>D</v>
      </c>
      <c r="C376" s="28"/>
      <c r="D376" s="27"/>
      <c r="E376" s="27"/>
      <c r="F376" s="27"/>
      <c r="G376" s="27"/>
      <c r="H376" s="27"/>
      <c r="I376" s="27"/>
      <c r="J376" s="27">
        <v>1</v>
      </c>
      <c r="K376" s="27"/>
      <c r="L376" s="27"/>
      <c r="M376" s="27" t="str">
        <f>VLOOKUP(UPPER(A376),[1]Items!$B$2:$G$853,6)</f>
        <v>varchar2(16)</v>
      </c>
      <c r="N376" s="27"/>
      <c r="O376" s="28" t="s">
        <v>383</v>
      </c>
      <c r="P376" s="3"/>
    </row>
    <row r="377" spans="1:16" s="26" customFormat="1" ht="13.2" x14ac:dyDescent="0.25">
      <c r="A377" s="27" t="str">
        <f>VLOOKUP(UPPER(O377),[1]Items!$A$2:$B$839,2,FALSE)</f>
        <v>N0615</v>
      </c>
      <c r="B377" s="27" t="str">
        <f t="shared" si="7"/>
        <v>D</v>
      </c>
      <c r="C377" s="28"/>
      <c r="D377" s="27"/>
      <c r="E377" s="27"/>
      <c r="F377" s="27"/>
      <c r="G377" s="27"/>
      <c r="H377" s="27"/>
      <c r="I377" s="27"/>
      <c r="J377" s="27">
        <v>1</v>
      </c>
      <c r="K377" s="27"/>
      <c r="L377" s="27"/>
      <c r="M377" s="27" t="str">
        <f>VLOOKUP(UPPER(A377),[1]Items!$B$2:$G$853,6)</f>
        <v>varchar2(16)</v>
      </c>
      <c r="N377" s="27"/>
      <c r="O377" s="28" t="s">
        <v>390</v>
      </c>
      <c r="P377" s="3"/>
    </row>
    <row r="378" spans="1:16" s="26" customFormat="1" ht="13.2" x14ac:dyDescent="0.25">
      <c r="A378" s="27" t="str">
        <f>VLOOKUP(UPPER(O378),[1]Items!$A$2:$B$839,2,FALSE)</f>
        <v>N0621</v>
      </c>
      <c r="B378" s="27" t="str">
        <f t="shared" si="7"/>
        <v>D</v>
      </c>
      <c r="C378" s="28"/>
      <c r="D378" s="27"/>
      <c r="E378" s="27"/>
      <c r="F378" s="27"/>
      <c r="G378" s="27"/>
      <c r="H378" s="27"/>
      <c r="I378" s="27"/>
      <c r="J378" s="27">
        <v>1</v>
      </c>
      <c r="K378" s="27"/>
      <c r="L378" s="27"/>
      <c r="M378" s="27" t="str">
        <f>VLOOKUP(UPPER(A378),[1]Items!$B$2:$G$853,6)</f>
        <v>varchar2(3)</v>
      </c>
      <c r="N378" s="27"/>
      <c r="O378" s="28" t="s">
        <v>389</v>
      </c>
      <c r="P378" s="3"/>
    </row>
    <row r="379" spans="1:16" s="26" customFormat="1" ht="13.2" x14ac:dyDescent="0.25">
      <c r="A379" s="27" t="s">
        <v>405</v>
      </c>
      <c r="B379" s="27" t="str">
        <f t="shared" si="7"/>
        <v>R</v>
      </c>
      <c r="C379" s="41" t="s">
        <v>78</v>
      </c>
      <c r="D379" s="27"/>
      <c r="E379" s="27"/>
      <c r="F379" s="27"/>
      <c r="G379" s="27"/>
      <c r="H379" s="2"/>
      <c r="I379" s="27"/>
      <c r="J379" s="27" t="s">
        <v>17</v>
      </c>
      <c r="K379" s="27"/>
      <c r="L379" s="27"/>
      <c r="M379" s="27"/>
      <c r="N379" s="27"/>
      <c r="O379" s="48" t="s">
        <v>406</v>
      </c>
      <c r="P379" s="3"/>
    </row>
    <row r="380" spans="1:16" s="26" customFormat="1" x14ac:dyDescent="0.3">
      <c r="A380" s="27" t="str">
        <f>VLOOKUP(UPPER(O380),[1]Items!$A$2:$B$839,2,FALSE)</f>
        <v>N0622</v>
      </c>
      <c r="B380" s="27" t="str">
        <f t="shared" si="7"/>
        <v>D</v>
      </c>
      <c r="C380" s="28"/>
      <c r="D380" s="27"/>
      <c r="E380" s="27"/>
      <c r="F380" s="27"/>
      <c r="G380" s="27"/>
      <c r="H380" s="27"/>
      <c r="I380" s="27"/>
      <c r="J380" s="27"/>
      <c r="K380" s="27">
        <v>1</v>
      </c>
      <c r="L380" s="27"/>
      <c r="M380" s="27" t="str">
        <f>VLOOKUP(UPPER(A380),[1]Items!$B$2:$G$853,6)</f>
        <v>datetime</v>
      </c>
      <c r="N380" s="27"/>
      <c r="O380" s="28" t="s">
        <v>393</v>
      </c>
      <c r="P380" s="49" t="s">
        <v>394</v>
      </c>
    </row>
    <row r="381" spans="1:16" s="26" customFormat="1" x14ac:dyDescent="0.3">
      <c r="A381" s="27" t="str">
        <f>VLOOKUP(UPPER(O381),[1]Items!$A$2:$B$839,2,FALSE)</f>
        <v>N0634</v>
      </c>
      <c r="B381" s="27" t="str">
        <f t="shared" si="7"/>
        <v>D</v>
      </c>
      <c r="C381" s="28"/>
      <c r="D381" s="27"/>
      <c r="E381" s="27"/>
      <c r="F381" s="27"/>
      <c r="G381" s="27"/>
      <c r="H381" s="27"/>
      <c r="I381" s="27"/>
      <c r="J381" s="27"/>
      <c r="K381" s="27">
        <v>1</v>
      </c>
      <c r="L381" s="27"/>
      <c r="M381" s="27" t="str">
        <f>VLOOKUP(UPPER(A381),[1]Items!$B$2:$G$853,6)</f>
        <v>datetime</v>
      </c>
      <c r="N381" s="27"/>
      <c r="O381" s="28" t="s">
        <v>395</v>
      </c>
      <c r="P381" s="49"/>
    </row>
    <row r="382" spans="1:16" s="26" customFormat="1" ht="13.2" x14ac:dyDescent="0.25">
      <c r="A382" s="27" t="str">
        <f>VLOOKUP(UPPER(O382),[1]Items!$A$2:$B$839,2,FALSE)</f>
        <v>N0623</v>
      </c>
      <c r="B382" s="27" t="str">
        <f t="shared" si="7"/>
        <v>D</v>
      </c>
      <c r="C382" s="28"/>
      <c r="D382" s="27"/>
      <c r="E382" s="27"/>
      <c r="F382" s="27"/>
      <c r="G382" s="27"/>
      <c r="H382" s="27"/>
      <c r="I382" s="27"/>
      <c r="J382" s="27"/>
      <c r="K382" s="27">
        <v>1</v>
      </c>
      <c r="L382" s="27"/>
      <c r="M382" s="27" t="str">
        <f>VLOOKUP(UPPER(A382),[1]Items!$B$2:$G$853,6)</f>
        <v>varchar2(5)</v>
      </c>
      <c r="N382" s="27"/>
      <c r="O382" s="28" t="s">
        <v>396</v>
      </c>
      <c r="P382" s="3"/>
    </row>
    <row r="383" spans="1:16" s="26" customFormat="1" ht="13.2" x14ac:dyDescent="0.25">
      <c r="A383" s="27" t="s">
        <v>407</v>
      </c>
      <c r="B383" s="27" t="str">
        <f t="shared" si="7"/>
        <v>R</v>
      </c>
      <c r="C383" s="41" t="s">
        <v>78</v>
      </c>
      <c r="D383" s="27"/>
      <c r="E383" s="27"/>
      <c r="F383" s="27"/>
      <c r="G383" s="27"/>
      <c r="H383" s="27"/>
      <c r="I383" s="2"/>
      <c r="J383" s="27"/>
      <c r="K383" s="27" t="s">
        <v>17</v>
      </c>
      <c r="L383" s="27"/>
      <c r="M383" s="27"/>
      <c r="N383" s="27"/>
      <c r="O383" s="31" t="s">
        <v>408</v>
      </c>
      <c r="P383" s="3"/>
    </row>
    <row r="384" spans="1:16" s="26" customFormat="1" ht="13.2" x14ac:dyDescent="0.25">
      <c r="A384" s="27" t="str">
        <f>VLOOKUP(UPPER(O384),[1]Items!$A$2:$B$839,2,FALSE)</f>
        <v>N0624</v>
      </c>
      <c r="B384" s="27" t="str">
        <f t="shared" si="7"/>
        <v>D</v>
      </c>
      <c r="C384" s="28"/>
      <c r="D384" s="27"/>
      <c r="E384" s="27"/>
      <c r="F384" s="27"/>
      <c r="G384" s="27"/>
      <c r="H384" s="27"/>
      <c r="I384" s="27"/>
      <c r="J384" s="27"/>
      <c r="K384" s="27"/>
      <c r="L384" s="27">
        <v>1</v>
      </c>
      <c r="M384" s="27" t="str">
        <f>VLOOKUP(UPPER(A384),[1]Items!$B$2:$G$853,6)</f>
        <v>varchar2(5)</v>
      </c>
      <c r="N384" s="27"/>
      <c r="O384" s="28" t="s">
        <v>399</v>
      </c>
      <c r="P384" s="3"/>
    </row>
    <row r="385" spans="1:21" s="26" customFormat="1" ht="13.2" x14ac:dyDescent="0.25">
      <c r="A385" s="27" t="str">
        <f>VLOOKUP(UPPER(O385),[1]Items!$A$2:$B$839,2,FALSE)</f>
        <v>N0628</v>
      </c>
      <c r="B385" s="27" t="str">
        <f t="shared" si="7"/>
        <v>D</v>
      </c>
      <c r="C385" s="28"/>
      <c r="D385" s="27"/>
      <c r="E385" s="27"/>
      <c r="F385" s="27"/>
      <c r="G385" s="27"/>
      <c r="H385" s="27"/>
      <c r="I385" s="27"/>
      <c r="J385" s="27"/>
      <c r="K385" s="27"/>
      <c r="L385" s="27">
        <v>1</v>
      </c>
      <c r="M385" s="27" t="str">
        <f>VLOOKUP(UPPER(A385),[1]Items!$B$2:$G$853,6)</f>
        <v>decimal(10,5)</v>
      </c>
      <c r="N385" s="27"/>
      <c r="O385" s="28" t="s">
        <v>409</v>
      </c>
      <c r="P385" s="3"/>
    </row>
    <row r="386" spans="1:21" s="26" customFormat="1" ht="13.2" x14ac:dyDescent="0.25">
      <c r="A386" s="27" t="str">
        <f>VLOOKUP(UPPER(O386),[1]Items!$A$2:$B$839,2,FALSE)</f>
        <v>N0629</v>
      </c>
      <c r="B386" s="27" t="str">
        <f t="shared" si="7"/>
        <v>D</v>
      </c>
      <c r="C386" s="28"/>
      <c r="D386" s="27"/>
      <c r="E386" s="27"/>
      <c r="F386" s="27"/>
      <c r="G386" s="27"/>
      <c r="H386" s="27"/>
      <c r="I386" s="27"/>
      <c r="J386" s="27"/>
      <c r="K386" s="27"/>
      <c r="L386" s="27">
        <v>1</v>
      </c>
      <c r="M386" s="27" t="str">
        <f>VLOOKUP(UPPER(A386),[1]Items!$B$2:$G$853,6)</f>
        <v>decimal(10,3)  </v>
      </c>
      <c r="N386" s="27"/>
      <c r="O386" s="28" t="s">
        <v>410</v>
      </c>
      <c r="P386" s="3"/>
    </row>
    <row r="387" spans="1:21" s="25" customFormat="1" ht="13.2" x14ac:dyDescent="0.25">
      <c r="A387" s="27"/>
      <c r="B387" s="27"/>
      <c r="C387" s="28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8"/>
      <c r="P387" s="3"/>
    </row>
    <row r="388" spans="1:21" x14ac:dyDescent="0.3">
      <c r="A388" s="3"/>
      <c r="B388" s="3"/>
      <c r="C388" s="4"/>
      <c r="D388" s="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9"/>
      <c r="P388" s="9"/>
      <c r="Q388" s="21"/>
      <c r="R388" s="21"/>
      <c r="S388" s="21"/>
      <c r="T388" s="21"/>
      <c r="U388" s="21"/>
    </row>
    <row r="389" spans="1:21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21"/>
      <c r="R389" s="21"/>
      <c r="S389" s="21"/>
      <c r="T389" s="21"/>
      <c r="U389" s="21"/>
    </row>
    <row r="390" spans="1:21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21"/>
      <c r="R390" s="21"/>
      <c r="S390" s="21"/>
      <c r="T390" s="21"/>
      <c r="U390" s="21"/>
    </row>
    <row r="391" spans="1:21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21"/>
      <c r="R391" s="21"/>
      <c r="S391" s="21"/>
      <c r="T391" s="21"/>
      <c r="U391" s="21"/>
    </row>
    <row r="392" spans="1:21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50"/>
      <c r="P392" s="9"/>
      <c r="Q392" s="21"/>
      <c r="R392" s="21"/>
      <c r="S392" s="21"/>
      <c r="T392" s="21"/>
      <c r="U392" s="21"/>
    </row>
    <row r="393" spans="1:21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21"/>
      <c r="R393" s="21"/>
      <c r="S393" s="21"/>
      <c r="T393" s="21"/>
      <c r="U393" s="21"/>
    </row>
    <row r="394" spans="1:21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21"/>
      <c r="R394" s="21"/>
      <c r="S394" s="21"/>
      <c r="T394" s="21"/>
      <c r="U394" s="21"/>
    </row>
    <row r="395" spans="1:21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21"/>
      <c r="R395" s="21"/>
      <c r="S395" s="21"/>
      <c r="T395" s="21"/>
      <c r="U395" s="21"/>
    </row>
    <row r="396" spans="1:21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21"/>
      <c r="R396" s="21"/>
      <c r="S396" s="21"/>
      <c r="T396" s="21"/>
      <c r="U396" s="21"/>
    </row>
    <row r="397" spans="1:21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21"/>
      <c r="R397" s="21"/>
      <c r="S397" s="21"/>
      <c r="T397" s="21"/>
      <c r="U397" s="21"/>
    </row>
    <row r="398" spans="1:21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21"/>
      <c r="R398" s="21"/>
      <c r="S398" s="21"/>
      <c r="T398" s="21"/>
      <c r="U398" s="21"/>
    </row>
    <row r="399" spans="1:21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21"/>
      <c r="R399" s="21"/>
      <c r="S399" s="21"/>
      <c r="T399" s="21"/>
      <c r="U399" s="21"/>
    </row>
    <row r="400" spans="1:21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21"/>
      <c r="R400" s="21"/>
      <c r="S400" s="21"/>
      <c r="T400" s="21"/>
      <c r="U400" s="21"/>
    </row>
    <row r="401" spans="1:21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21"/>
      <c r="R401" s="21"/>
      <c r="S401" s="21"/>
      <c r="T401" s="21"/>
      <c r="U401" s="21"/>
    </row>
    <row r="402" spans="1:21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21"/>
      <c r="R402" s="21"/>
      <c r="S402" s="21"/>
      <c r="T402" s="21"/>
      <c r="U402" s="21"/>
    </row>
    <row r="403" spans="1:21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50"/>
      <c r="P403" s="9"/>
      <c r="Q403" s="21"/>
      <c r="R403" s="21"/>
      <c r="S403" s="21"/>
      <c r="T403" s="21"/>
      <c r="U403" s="21"/>
    </row>
    <row r="404" spans="1:21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21"/>
      <c r="R404" s="21"/>
      <c r="S404" s="21"/>
      <c r="T404" s="21"/>
      <c r="U404" s="21"/>
    </row>
    <row r="405" spans="1:21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50"/>
      <c r="P405" s="9"/>
      <c r="Q405" s="21"/>
      <c r="R405" s="21"/>
      <c r="S405" s="21"/>
      <c r="T405" s="21"/>
      <c r="U405" s="21"/>
    </row>
    <row r="406" spans="1:21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21"/>
      <c r="R406" s="21"/>
      <c r="S406" s="21"/>
      <c r="T406" s="21"/>
      <c r="U406" s="21"/>
    </row>
    <row r="407" spans="1:21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21"/>
      <c r="R407" s="21"/>
      <c r="S407" s="21"/>
      <c r="T407" s="21"/>
      <c r="U407" s="21"/>
    </row>
    <row r="408" spans="1:21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21"/>
      <c r="R408" s="21"/>
      <c r="S408" s="21"/>
      <c r="T408" s="21"/>
      <c r="U408" s="21"/>
    </row>
    <row r="409" spans="1:21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21"/>
      <c r="R409" s="21"/>
      <c r="S409" s="21"/>
      <c r="T409" s="21"/>
      <c r="U409" s="21"/>
    </row>
    <row r="410" spans="1:21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21"/>
      <c r="R410" s="21"/>
      <c r="S410" s="21"/>
      <c r="T410" s="21"/>
      <c r="U410" s="21"/>
    </row>
    <row r="411" spans="1:21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21"/>
      <c r="R411" s="21"/>
      <c r="S411" s="21"/>
      <c r="T411" s="21"/>
      <c r="U411" s="21"/>
    </row>
    <row r="412" spans="1:21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21"/>
      <c r="R412" s="21"/>
      <c r="S412" s="21"/>
      <c r="T412" s="21"/>
      <c r="U412" s="21"/>
    </row>
    <row r="413" spans="1:21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21"/>
      <c r="R413" s="21"/>
      <c r="S413" s="21"/>
      <c r="T413" s="21"/>
      <c r="U413" s="21"/>
    </row>
    <row r="414" spans="1:21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50"/>
      <c r="P414" s="9"/>
      <c r="Q414" s="21"/>
      <c r="R414" s="21"/>
      <c r="S414" s="21"/>
      <c r="T414" s="21"/>
      <c r="U414" s="21"/>
    </row>
    <row r="415" spans="1:21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21"/>
      <c r="R415" s="21"/>
      <c r="S415" s="21"/>
      <c r="T415" s="21"/>
      <c r="U415" s="21"/>
    </row>
    <row r="416" spans="1:21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21"/>
      <c r="R416" s="21"/>
      <c r="S416" s="21"/>
      <c r="T416" s="21"/>
      <c r="U416" s="21"/>
    </row>
    <row r="417" spans="1:21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21"/>
      <c r="R417" s="21"/>
      <c r="S417" s="21"/>
      <c r="T417" s="21"/>
      <c r="U417" s="21"/>
    </row>
    <row r="418" spans="1:21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21"/>
      <c r="R418" s="21"/>
      <c r="S418" s="21"/>
      <c r="T418" s="21"/>
      <c r="U418" s="21"/>
    </row>
    <row r="419" spans="1:21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21"/>
      <c r="R419" s="21"/>
      <c r="S419" s="21"/>
      <c r="T419" s="21"/>
      <c r="U419" s="21"/>
    </row>
    <row r="420" spans="1:21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21"/>
      <c r="R420" s="21"/>
      <c r="S420" s="21"/>
      <c r="T420" s="21"/>
      <c r="U420" s="21"/>
    </row>
    <row r="421" spans="1:21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21"/>
      <c r="R421" s="21"/>
      <c r="S421" s="21"/>
      <c r="T421" s="21"/>
      <c r="U421" s="21"/>
    </row>
    <row r="422" spans="1:21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21"/>
      <c r="R422" s="21"/>
      <c r="S422" s="21"/>
      <c r="T422" s="21"/>
      <c r="U422" s="21"/>
    </row>
    <row r="423" spans="1:21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21"/>
      <c r="R423" s="21"/>
      <c r="S423" s="21"/>
      <c r="T423" s="21"/>
      <c r="U423" s="21"/>
    </row>
    <row r="424" spans="1:21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21"/>
      <c r="R424" s="21"/>
      <c r="S424" s="21"/>
      <c r="T424" s="21"/>
      <c r="U424" s="21"/>
    </row>
    <row r="425" spans="1:21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21"/>
      <c r="R425" s="21"/>
      <c r="S425" s="21"/>
      <c r="T425" s="21"/>
      <c r="U425" s="21"/>
    </row>
    <row r="426" spans="1:21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21"/>
      <c r="R426" s="21"/>
      <c r="S426" s="21"/>
      <c r="T426" s="21"/>
      <c r="U426" s="21"/>
    </row>
    <row r="427" spans="1:21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21"/>
      <c r="R427" s="21"/>
      <c r="S427" s="21"/>
      <c r="T427" s="21"/>
      <c r="U427" s="21"/>
    </row>
    <row r="428" spans="1:21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21"/>
      <c r="R428" s="21"/>
      <c r="S428" s="21"/>
      <c r="T428" s="21"/>
      <c r="U428" s="21"/>
    </row>
    <row r="429" spans="1:21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21"/>
      <c r="R429" s="21"/>
      <c r="S429" s="21"/>
      <c r="T429" s="21"/>
      <c r="U429" s="21"/>
    </row>
    <row r="430" spans="1:21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21"/>
      <c r="R430" s="21"/>
      <c r="S430" s="21"/>
      <c r="T430" s="21"/>
      <c r="U430" s="21"/>
    </row>
    <row r="431" spans="1:21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21"/>
      <c r="R431" s="21"/>
      <c r="S431" s="21"/>
      <c r="T431" s="21"/>
      <c r="U431" s="21"/>
    </row>
    <row r="432" spans="1:21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21"/>
      <c r="R432" s="21"/>
      <c r="S432" s="21"/>
      <c r="T432" s="21"/>
      <c r="U432" s="21"/>
    </row>
    <row r="433" spans="1:21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21"/>
      <c r="R433" s="21"/>
      <c r="S433" s="21"/>
      <c r="T433" s="21"/>
      <c r="U433" s="21"/>
    </row>
    <row r="434" spans="1:21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21"/>
      <c r="R434" s="21"/>
      <c r="S434" s="21"/>
      <c r="T434" s="21"/>
      <c r="U434" s="21"/>
    </row>
    <row r="435" spans="1:21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21"/>
      <c r="R435" s="21"/>
      <c r="S435" s="21"/>
      <c r="T435" s="21"/>
      <c r="U435" s="21"/>
    </row>
    <row r="436" spans="1:21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21"/>
      <c r="R436" s="21"/>
      <c r="S436" s="21"/>
      <c r="T436" s="21"/>
      <c r="U436" s="21"/>
    </row>
    <row r="437" spans="1:21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21"/>
      <c r="R437" s="21"/>
      <c r="S437" s="21"/>
      <c r="T437" s="21"/>
      <c r="U437" s="21"/>
    </row>
    <row r="438" spans="1:21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21"/>
      <c r="R438" s="21"/>
      <c r="S438" s="21"/>
      <c r="T438" s="21"/>
      <c r="U438" s="21"/>
    </row>
    <row r="439" spans="1:21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21"/>
      <c r="R439" s="21"/>
      <c r="S439" s="21"/>
      <c r="T439" s="21"/>
      <c r="U439" s="21"/>
    </row>
    <row r="440" spans="1:21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21"/>
      <c r="R440" s="21"/>
      <c r="S440" s="21"/>
      <c r="T440" s="21"/>
      <c r="U440" s="21"/>
    </row>
    <row r="441" spans="1:21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21"/>
      <c r="R441" s="21"/>
      <c r="S441" s="21"/>
      <c r="T441" s="21"/>
      <c r="U441" s="21"/>
    </row>
    <row r="442" spans="1:21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21"/>
      <c r="R442" s="21"/>
      <c r="S442" s="21"/>
      <c r="T442" s="21"/>
      <c r="U442" s="21"/>
    </row>
    <row r="443" spans="1:21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21"/>
      <c r="R443" s="21"/>
      <c r="S443" s="21"/>
      <c r="T443" s="21"/>
      <c r="U443" s="21"/>
    </row>
    <row r="444" spans="1:21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21"/>
      <c r="R444" s="21"/>
      <c r="S444" s="21"/>
      <c r="T444" s="21"/>
      <c r="U444" s="21"/>
    </row>
    <row r="445" spans="1:21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21"/>
      <c r="R445" s="21"/>
      <c r="S445" s="21"/>
      <c r="T445" s="21"/>
      <c r="U445" s="21"/>
    </row>
    <row r="446" spans="1:21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21"/>
      <c r="R446" s="21"/>
      <c r="S446" s="21"/>
      <c r="T446" s="21"/>
      <c r="U446" s="21"/>
    </row>
    <row r="447" spans="1:21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21"/>
      <c r="R447" s="21"/>
      <c r="S447" s="21"/>
      <c r="T447" s="21"/>
      <c r="U447" s="21"/>
    </row>
    <row r="448" spans="1:21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21"/>
      <c r="R448" s="21"/>
      <c r="S448" s="21"/>
      <c r="T448" s="21"/>
      <c r="U448" s="21"/>
    </row>
    <row r="449" spans="1:21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21"/>
      <c r="R449" s="21"/>
      <c r="S449" s="21"/>
      <c r="T449" s="21"/>
      <c r="U449" s="21"/>
    </row>
    <row r="450" spans="1:21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21"/>
      <c r="R450" s="21"/>
      <c r="S450" s="21"/>
      <c r="T450" s="21"/>
      <c r="U450" s="21"/>
    </row>
    <row r="451" spans="1:21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21"/>
      <c r="R451" s="21"/>
      <c r="S451" s="21"/>
      <c r="T451" s="21"/>
      <c r="U451" s="21"/>
    </row>
    <row r="452" spans="1:21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21"/>
      <c r="R452" s="21"/>
      <c r="S452" s="21"/>
      <c r="T452" s="21"/>
      <c r="U452" s="21"/>
    </row>
    <row r="453" spans="1:21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21"/>
      <c r="R453" s="21"/>
      <c r="S453" s="21"/>
      <c r="T453" s="21"/>
      <c r="U453" s="21"/>
    </row>
    <row r="454" spans="1:21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21"/>
      <c r="R454" s="21"/>
      <c r="S454" s="21"/>
      <c r="T454" s="21"/>
      <c r="U454" s="21"/>
    </row>
    <row r="455" spans="1:21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21"/>
      <c r="R455" s="21"/>
      <c r="S455" s="21"/>
      <c r="T455" s="21"/>
      <c r="U455" s="21"/>
    </row>
    <row r="456" spans="1:21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21"/>
      <c r="R456" s="21"/>
      <c r="S456" s="21"/>
      <c r="T456" s="21"/>
      <c r="U456" s="21"/>
    </row>
    <row r="457" spans="1:21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21"/>
      <c r="R457" s="21"/>
      <c r="S457" s="21"/>
      <c r="T457" s="21"/>
      <c r="U457" s="21"/>
    </row>
    <row r="458" spans="1:21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21"/>
      <c r="R458" s="21"/>
      <c r="S458" s="21"/>
      <c r="T458" s="21"/>
      <c r="U458" s="21"/>
    </row>
    <row r="459" spans="1:21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21"/>
      <c r="R459" s="21"/>
      <c r="S459" s="21"/>
      <c r="T459" s="21"/>
      <c r="U459" s="21"/>
    </row>
    <row r="460" spans="1:21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21"/>
      <c r="R460" s="21"/>
      <c r="S460" s="21"/>
      <c r="T460" s="21"/>
      <c r="U460" s="21"/>
    </row>
    <row r="461" spans="1:21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21"/>
      <c r="R461" s="21"/>
      <c r="S461" s="21"/>
      <c r="T461" s="21"/>
      <c r="U461" s="21"/>
    </row>
    <row r="462" spans="1:21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21"/>
      <c r="R462" s="21"/>
      <c r="S462" s="21"/>
      <c r="T462" s="21"/>
      <c r="U462" s="21"/>
    </row>
    <row r="463" spans="1:21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21"/>
      <c r="R463" s="21"/>
      <c r="S463" s="21"/>
      <c r="T463" s="21"/>
      <c r="U463" s="21"/>
    </row>
    <row r="464" spans="1:21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21"/>
      <c r="R464" s="21"/>
      <c r="S464" s="21"/>
      <c r="T464" s="21"/>
      <c r="U464" s="21"/>
    </row>
    <row r="465" spans="1:21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21"/>
      <c r="R465" s="21"/>
      <c r="S465" s="21"/>
      <c r="T465" s="21"/>
      <c r="U465" s="21"/>
    </row>
    <row r="466" spans="1:21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21"/>
      <c r="R466" s="21"/>
      <c r="S466" s="21"/>
      <c r="T466" s="21"/>
      <c r="U466" s="21"/>
    </row>
    <row r="467" spans="1:21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21"/>
      <c r="R467" s="21"/>
      <c r="S467" s="21"/>
      <c r="T467" s="21"/>
      <c r="U467" s="21"/>
    </row>
    <row r="468" spans="1:21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21"/>
      <c r="R468" s="21"/>
      <c r="S468" s="21"/>
      <c r="T468" s="21"/>
      <c r="U468" s="21"/>
    </row>
    <row r="469" spans="1:21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21"/>
      <c r="R469" s="21"/>
      <c r="S469" s="21"/>
      <c r="T469" s="21"/>
      <c r="U469" s="21"/>
    </row>
    <row r="470" spans="1:21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21"/>
      <c r="R470" s="21"/>
      <c r="S470" s="21"/>
      <c r="T470" s="21"/>
      <c r="U470" s="21"/>
    </row>
    <row r="471" spans="1:21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21"/>
      <c r="R471" s="21"/>
      <c r="S471" s="21"/>
      <c r="T471" s="21"/>
      <c r="U471" s="21"/>
    </row>
    <row r="472" spans="1:21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21"/>
      <c r="R472" s="21"/>
      <c r="S472" s="21"/>
      <c r="T472" s="21"/>
      <c r="U472" s="21"/>
    </row>
    <row r="473" spans="1:21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21"/>
      <c r="R473" s="21"/>
      <c r="S473" s="21"/>
      <c r="T473" s="21"/>
      <c r="U473" s="21"/>
    </row>
    <row r="474" spans="1:21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21"/>
      <c r="R474" s="21"/>
      <c r="S474" s="21"/>
      <c r="T474" s="21"/>
      <c r="U474" s="21"/>
    </row>
    <row r="475" spans="1:21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21"/>
      <c r="R475" s="21"/>
      <c r="S475" s="21"/>
      <c r="T475" s="21"/>
      <c r="U475" s="21"/>
    </row>
    <row r="476" spans="1:21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21"/>
      <c r="R476" s="21"/>
      <c r="S476" s="21"/>
      <c r="T476" s="21"/>
      <c r="U476" s="21"/>
    </row>
    <row r="477" spans="1:21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21"/>
      <c r="R477" s="21"/>
      <c r="S477" s="21"/>
      <c r="T477" s="21"/>
      <c r="U477" s="21"/>
    </row>
    <row r="478" spans="1:21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21"/>
      <c r="R478" s="21"/>
      <c r="S478" s="21"/>
      <c r="T478" s="21"/>
      <c r="U478" s="21"/>
    </row>
    <row r="479" spans="1:21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21"/>
      <c r="R479" s="21"/>
      <c r="S479" s="21"/>
      <c r="T479" s="21"/>
      <c r="U479" s="21"/>
    </row>
    <row r="480" spans="1:21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21"/>
      <c r="R480" s="21"/>
      <c r="S480" s="21"/>
      <c r="T480" s="21"/>
      <c r="U480" s="21"/>
    </row>
    <row r="481" spans="1:21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21"/>
      <c r="R481" s="21"/>
      <c r="S481" s="21"/>
      <c r="T481" s="21"/>
      <c r="U481" s="21"/>
    </row>
    <row r="482" spans="1:21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21"/>
      <c r="R482" s="21"/>
      <c r="S482" s="21"/>
      <c r="T482" s="21"/>
      <c r="U482" s="21"/>
    </row>
    <row r="483" spans="1:21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21"/>
      <c r="R483" s="21"/>
      <c r="S483" s="21"/>
      <c r="T483" s="21"/>
      <c r="U483" s="21"/>
    </row>
    <row r="484" spans="1:21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21"/>
      <c r="R484" s="21"/>
      <c r="S484" s="21"/>
      <c r="T484" s="21"/>
      <c r="U484" s="21"/>
    </row>
    <row r="485" spans="1:21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21"/>
      <c r="R485" s="21"/>
      <c r="S485" s="21"/>
      <c r="T485" s="21"/>
      <c r="U485" s="21"/>
    </row>
    <row r="486" spans="1:21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21"/>
      <c r="R486" s="21"/>
      <c r="S486" s="21"/>
      <c r="T486" s="21"/>
      <c r="U486" s="21"/>
    </row>
    <row r="487" spans="1:21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21"/>
      <c r="R487" s="21"/>
      <c r="S487" s="21"/>
      <c r="T487" s="21"/>
      <c r="U487" s="21"/>
    </row>
    <row r="488" spans="1:21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21"/>
      <c r="R488" s="21"/>
      <c r="S488" s="21"/>
      <c r="T488" s="21"/>
      <c r="U488" s="21"/>
    </row>
    <row r="489" spans="1:21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50"/>
      <c r="P489" s="9"/>
      <c r="Q489" s="21"/>
      <c r="R489" s="21"/>
      <c r="S489" s="21"/>
      <c r="T489" s="21"/>
      <c r="U489" s="21"/>
    </row>
    <row r="490" spans="1:21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21"/>
      <c r="R490" s="21"/>
      <c r="S490" s="21"/>
      <c r="T490" s="21"/>
      <c r="U490" s="21"/>
    </row>
    <row r="491" spans="1:21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21"/>
      <c r="R491" s="21"/>
      <c r="S491" s="21"/>
      <c r="T491" s="21"/>
      <c r="U491" s="21"/>
    </row>
    <row r="492" spans="1:21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21"/>
      <c r="R492" s="21"/>
      <c r="S492" s="21"/>
      <c r="T492" s="21"/>
      <c r="U492" s="21"/>
    </row>
    <row r="493" spans="1:21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21"/>
      <c r="R493" s="21"/>
      <c r="S493" s="21"/>
      <c r="T493" s="21"/>
      <c r="U493" s="21"/>
    </row>
    <row r="494" spans="1:21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50"/>
      <c r="P494" s="9"/>
      <c r="Q494" s="21"/>
      <c r="R494" s="21"/>
      <c r="S494" s="21"/>
      <c r="T494" s="21"/>
      <c r="U494" s="21"/>
    </row>
    <row r="495" spans="1:21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21"/>
      <c r="R495" s="21"/>
      <c r="S495" s="21"/>
      <c r="T495" s="21"/>
      <c r="U495" s="21"/>
    </row>
    <row r="496" spans="1:21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21"/>
      <c r="R496" s="21"/>
      <c r="S496" s="21"/>
      <c r="T496" s="21"/>
      <c r="U496" s="21"/>
    </row>
    <row r="497" spans="1:21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21"/>
      <c r="R497" s="21"/>
      <c r="S497" s="21"/>
      <c r="T497" s="21"/>
      <c r="U497" s="21"/>
    </row>
    <row r="498" spans="1:21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21"/>
      <c r="R498" s="21"/>
      <c r="S498" s="21"/>
      <c r="T498" s="21"/>
      <c r="U498" s="21"/>
    </row>
    <row r="499" spans="1:21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50"/>
      <c r="P499" s="9"/>
      <c r="Q499" s="21"/>
      <c r="R499" s="21"/>
      <c r="S499" s="21"/>
      <c r="T499" s="21"/>
      <c r="U499" s="21"/>
    </row>
    <row r="500" spans="1:21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21"/>
      <c r="R500" s="21"/>
      <c r="S500" s="21"/>
      <c r="T500" s="21"/>
      <c r="U500" s="21"/>
    </row>
    <row r="501" spans="1:21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21"/>
      <c r="R501" s="21"/>
      <c r="S501" s="21"/>
      <c r="T501" s="21"/>
      <c r="U501" s="21"/>
    </row>
    <row r="502" spans="1:21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21"/>
      <c r="R502" s="21"/>
      <c r="S502" s="21"/>
      <c r="T502" s="21"/>
      <c r="U502" s="21"/>
    </row>
    <row r="503" spans="1:21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21"/>
      <c r="R503" s="21"/>
      <c r="S503" s="21"/>
      <c r="T503" s="21"/>
      <c r="U503" s="21"/>
    </row>
    <row r="504" spans="1:21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21"/>
      <c r="R504" s="21"/>
      <c r="S504" s="21"/>
      <c r="T504" s="21"/>
      <c r="U504" s="21"/>
    </row>
    <row r="505" spans="1:21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21"/>
      <c r="R505" s="21"/>
      <c r="S505" s="21"/>
      <c r="T505" s="21"/>
      <c r="U505" s="21"/>
    </row>
    <row r="506" spans="1:21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21"/>
      <c r="R506" s="21"/>
      <c r="S506" s="21"/>
      <c r="T506" s="21"/>
      <c r="U506" s="21"/>
    </row>
    <row r="507" spans="1:21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21"/>
      <c r="R507" s="21"/>
      <c r="S507" s="21"/>
      <c r="T507" s="21"/>
      <c r="U507" s="21"/>
    </row>
    <row r="508" spans="1:21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21"/>
      <c r="R508" s="21"/>
      <c r="S508" s="21"/>
      <c r="T508" s="21"/>
      <c r="U508" s="21"/>
    </row>
    <row r="509" spans="1:21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50"/>
      <c r="P509" s="9"/>
      <c r="Q509" s="21"/>
      <c r="R509" s="21"/>
      <c r="S509" s="21"/>
      <c r="T509" s="21"/>
      <c r="U509" s="21"/>
    </row>
    <row r="510" spans="1:21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21"/>
      <c r="R510" s="21"/>
      <c r="S510" s="21"/>
      <c r="T510" s="21"/>
      <c r="U510" s="21"/>
    </row>
    <row r="511" spans="1:21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21"/>
      <c r="R511" s="21"/>
      <c r="S511" s="21"/>
      <c r="T511" s="21"/>
      <c r="U511" s="21"/>
    </row>
    <row r="512" spans="1:21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21"/>
      <c r="R512" s="21"/>
      <c r="S512" s="21"/>
      <c r="T512" s="21"/>
      <c r="U512" s="21"/>
    </row>
    <row r="513" spans="1:21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21"/>
      <c r="R513" s="21"/>
      <c r="S513" s="21"/>
      <c r="T513" s="21"/>
      <c r="U513" s="21"/>
    </row>
    <row r="514" spans="1:21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21"/>
      <c r="R514" s="21"/>
      <c r="S514" s="21"/>
      <c r="T514" s="21"/>
      <c r="U514" s="21"/>
    </row>
    <row r="515" spans="1:21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21"/>
      <c r="R515" s="21"/>
      <c r="S515" s="21"/>
      <c r="T515" s="21"/>
      <c r="U515" s="21"/>
    </row>
    <row r="516" spans="1:21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21"/>
      <c r="R516" s="21"/>
      <c r="S516" s="21"/>
      <c r="T516" s="21"/>
      <c r="U516" s="21"/>
    </row>
    <row r="517" spans="1:21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21"/>
      <c r="R517" s="21"/>
      <c r="S517" s="21"/>
      <c r="T517" s="21"/>
      <c r="U517" s="21"/>
    </row>
    <row r="518" spans="1:21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21"/>
      <c r="R518" s="21"/>
      <c r="S518" s="21"/>
      <c r="T518" s="21"/>
      <c r="U518" s="21"/>
    </row>
    <row r="519" spans="1:21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21"/>
      <c r="R519" s="21"/>
      <c r="S519" s="21"/>
      <c r="T519" s="21"/>
      <c r="U519" s="21"/>
    </row>
    <row r="520" spans="1:21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50"/>
      <c r="P520" s="9"/>
      <c r="Q520" s="21"/>
      <c r="R520" s="21"/>
      <c r="S520" s="21"/>
      <c r="T520" s="21"/>
      <c r="U520" s="21"/>
    </row>
    <row r="521" spans="1:21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21"/>
      <c r="R521" s="21"/>
      <c r="S521" s="21"/>
      <c r="T521" s="21"/>
      <c r="U521" s="21"/>
    </row>
    <row r="522" spans="1:21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21"/>
      <c r="R522" s="21"/>
      <c r="S522" s="21"/>
      <c r="T522" s="21"/>
      <c r="U522" s="21"/>
    </row>
    <row r="523" spans="1:21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21"/>
      <c r="R523" s="21"/>
      <c r="S523" s="21"/>
      <c r="T523" s="21"/>
      <c r="U523" s="21"/>
    </row>
    <row r="524" spans="1:21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21"/>
      <c r="R524" s="21"/>
      <c r="S524" s="21"/>
      <c r="T524" s="21"/>
      <c r="U524" s="21"/>
    </row>
    <row r="525" spans="1:21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50"/>
      <c r="P525" s="9"/>
      <c r="Q525" s="21"/>
      <c r="R525" s="21"/>
      <c r="S525" s="21"/>
      <c r="T525" s="21"/>
      <c r="U525" s="21"/>
    </row>
    <row r="526" spans="1:21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21"/>
      <c r="R526" s="21"/>
      <c r="S526" s="21"/>
      <c r="T526" s="21"/>
      <c r="U526" s="21"/>
    </row>
    <row r="527" spans="1:21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21"/>
      <c r="R527" s="21"/>
      <c r="S527" s="21"/>
      <c r="T527" s="21"/>
      <c r="U527" s="21"/>
    </row>
    <row r="528" spans="1:21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21"/>
      <c r="R528" s="21"/>
      <c r="S528" s="21"/>
      <c r="T528" s="21"/>
      <c r="U528" s="21"/>
    </row>
    <row r="529" spans="1:21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21"/>
      <c r="R529" s="21"/>
      <c r="S529" s="21"/>
      <c r="T529" s="21"/>
      <c r="U529" s="21"/>
    </row>
    <row r="530" spans="1:21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21"/>
      <c r="R530" s="21"/>
      <c r="S530" s="21"/>
      <c r="T530" s="21"/>
      <c r="U530" s="21"/>
    </row>
    <row r="531" spans="1:21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21"/>
      <c r="R531" s="21"/>
      <c r="S531" s="21"/>
      <c r="T531" s="21"/>
      <c r="U531" s="21"/>
    </row>
    <row r="532" spans="1:21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21"/>
      <c r="R532" s="21"/>
      <c r="S532" s="21"/>
      <c r="T532" s="21"/>
      <c r="U532" s="21"/>
    </row>
    <row r="533" spans="1:21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21"/>
      <c r="R533" s="21"/>
      <c r="S533" s="21"/>
      <c r="T533" s="21"/>
      <c r="U533" s="21"/>
    </row>
    <row r="534" spans="1:21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21"/>
      <c r="R534" s="21"/>
      <c r="S534" s="21"/>
      <c r="T534" s="21"/>
      <c r="U534" s="21"/>
    </row>
    <row r="535" spans="1:21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21"/>
      <c r="R535" s="21"/>
      <c r="S535" s="21"/>
      <c r="T535" s="21"/>
      <c r="U535" s="21"/>
    </row>
    <row r="536" spans="1:21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21"/>
      <c r="R536" s="21"/>
      <c r="S536" s="21"/>
      <c r="T536" s="21"/>
      <c r="U536" s="21"/>
    </row>
    <row r="537" spans="1:21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21"/>
      <c r="R537" s="21"/>
      <c r="S537" s="21"/>
      <c r="T537" s="21"/>
      <c r="U537" s="21"/>
    </row>
    <row r="538" spans="1:21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21"/>
      <c r="R538" s="21"/>
      <c r="S538" s="21"/>
      <c r="T538" s="21"/>
      <c r="U538" s="21"/>
    </row>
    <row r="539" spans="1:21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21"/>
      <c r="R539" s="21"/>
      <c r="S539" s="21"/>
      <c r="T539" s="21"/>
      <c r="U539" s="21"/>
    </row>
    <row r="540" spans="1:21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21"/>
      <c r="R540" s="21"/>
      <c r="S540" s="21"/>
      <c r="T540" s="21"/>
      <c r="U540" s="21"/>
    </row>
    <row r="541" spans="1:21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21"/>
      <c r="R541" s="21"/>
      <c r="S541" s="21"/>
      <c r="T541" s="21"/>
      <c r="U541" s="21"/>
    </row>
    <row r="542" spans="1:21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50"/>
      <c r="P542" s="9"/>
      <c r="Q542" s="21"/>
      <c r="R542" s="21"/>
      <c r="S542" s="21"/>
      <c r="T542" s="21"/>
      <c r="U542" s="21"/>
    </row>
    <row r="543" spans="1:21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21"/>
      <c r="R543" s="21"/>
      <c r="S543" s="21"/>
      <c r="T543" s="21"/>
      <c r="U543" s="21"/>
    </row>
    <row r="544" spans="1:21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21"/>
      <c r="R544" s="21"/>
      <c r="S544" s="21"/>
      <c r="T544" s="21"/>
      <c r="U544" s="21"/>
    </row>
    <row r="545" spans="1:21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21"/>
      <c r="R545" s="21"/>
      <c r="S545" s="21"/>
      <c r="T545" s="21"/>
      <c r="U545" s="21"/>
    </row>
    <row r="546" spans="1:21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21"/>
      <c r="R546" s="21"/>
      <c r="S546" s="21"/>
      <c r="T546" s="21"/>
      <c r="U546" s="21"/>
    </row>
    <row r="547" spans="1:21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21"/>
      <c r="R547" s="21"/>
      <c r="S547" s="21"/>
      <c r="T547" s="21"/>
      <c r="U547" s="21"/>
    </row>
    <row r="548" spans="1:21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50"/>
      <c r="P548" s="9"/>
      <c r="Q548" s="21"/>
      <c r="R548" s="21"/>
      <c r="S548" s="21"/>
      <c r="T548" s="21"/>
      <c r="U548" s="21"/>
    </row>
    <row r="549" spans="1:21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21"/>
      <c r="R549" s="21"/>
      <c r="S549" s="21"/>
      <c r="T549" s="21"/>
      <c r="U549" s="21"/>
    </row>
    <row r="550" spans="1:21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21"/>
      <c r="R550" s="21"/>
      <c r="S550" s="21"/>
      <c r="T550" s="21"/>
      <c r="U550" s="21"/>
    </row>
    <row r="551" spans="1:21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21"/>
      <c r="R551" s="21"/>
      <c r="S551" s="21"/>
      <c r="T551" s="21"/>
      <c r="U551" s="21"/>
    </row>
    <row r="552" spans="1:21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21"/>
      <c r="R552" s="21"/>
      <c r="S552" s="21"/>
      <c r="T552" s="21"/>
      <c r="U552" s="21"/>
    </row>
    <row r="553" spans="1:21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21"/>
      <c r="R553" s="21"/>
      <c r="S553" s="21"/>
      <c r="T553" s="21"/>
      <c r="U553" s="21"/>
    </row>
    <row r="554" spans="1:21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50"/>
      <c r="P554" s="9"/>
      <c r="Q554" s="21"/>
      <c r="R554" s="21"/>
      <c r="S554" s="21"/>
      <c r="T554" s="21"/>
      <c r="U554" s="21"/>
    </row>
    <row r="555" spans="1:21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21"/>
      <c r="R555" s="21"/>
      <c r="S555" s="21"/>
      <c r="T555" s="21"/>
      <c r="U555" s="21"/>
    </row>
    <row r="556" spans="1:21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21"/>
      <c r="R556" s="21"/>
      <c r="S556" s="21"/>
      <c r="T556" s="21"/>
      <c r="U556" s="21"/>
    </row>
    <row r="557" spans="1:21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21"/>
      <c r="R557" s="21"/>
      <c r="S557" s="21"/>
      <c r="T557" s="21"/>
      <c r="U557" s="21"/>
    </row>
    <row r="558" spans="1:21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21"/>
      <c r="R558" s="21"/>
      <c r="S558" s="21"/>
      <c r="T558" s="21"/>
      <c r="U558" s="21"/>
    </row>
    <row r="559" spans="1:21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21"/>
      <c r="R559" s="21"/>
      <c r="S559" s="21"/>
      <c r="T559" s="21"/>
      <c r="U559" s="21"/>
    </row>
    <row r="560" spans="1:21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50"/>
      <c r="P560" s="9"/>
      <c r="Q560" s="21"/>
      <c r="R560" s="21"/>
      <c r="S560" s="21"/>
      <c r="T560" s="21"/>
      <c r="U560" s="21"/>
    </row>
    <row r="561" spans="1:21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21"/>
      <c r="R561" s="21"/>
      <c r="S561" s="21"/>
      <c r="T561" s="21"/>
      <c r="U561" s="21"/>
    </row>
    <row r="562" spans="1:21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21"/>
      <c r="R562" s="21"/>
      <c r="S562" s="21"/>
      <c r="T562" s="21"/>
      <c r="U562" s="21"/>
    </row>
    <row r="563" spans="1:21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21"/>
      <c r="R563" s="21"/>
      <c r="S563" s="21"/>
      <c r="T563" s="21"/>
      <c r="U563" s="21"/>
    </row>
    <row r="564" spans="1:21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21"/>
      <c r="R564" s="21"/>
      <c r="S564" s="21"/>
      <c r="T564" s="21"/>
      <c r="U564" s="21"/>
    </row>
    <row r="565" spans="1:21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21"/>
      <c r="R565" s="21"/>
      <c r="S565" s="21"/>
      <c r="T565" s="21"/>
      <c r="U565" s="21"/>
    </row>
    <row r="566" spans="1:21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50"/>
      <c r="P566" s="9"/>
      <c r="Q566" s="21"/>
      <c r="R566" s="21"/>
      <c r="S566" s="21"/>
      <c r="T566" s="21"/>
      <c r="U566" s="21"/>
    </row>
    <row r="567" spans="1:21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21"/>
      <c r="R567" s="21"/>
      <c r="S567" s="21"/>
      <c r="T567" s="21"/>
      <c r="U567" s="21"/>
    </row>
    <row r="568" spans="1:21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21"/>
      <c r="R568" s="21"/>
      <c r="S568" s="21"/>
      <c r="T568" s="21"/>
      <c r="U568" s="21"/>
    </row>
    <row r="569" spans="1:21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21"/>
      <c r="R569" s="21"/>
      <c r="S569" s="21"/>
      <c r="T569" s="21"/>
      <c r="U569" s="21"/>
    </row>
    <row r="570" spans="1:21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21"/>
      <c r="R570" s="21"/>
      <c r="S570" s="21"/>
      <c r="T570" s="21"/>
      <c r="U570" s="21"/>
    </row>
    <row r="571" spans="1:21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50"/>
      <c r="P571" s="9"/>
      <c r="Q571" s="21"/>
      <c r="R571" s="21"/>
      <c r="S571" s="21"/>
      <c r="T571" s="21"/>
      <c r="U571" s="21"/>
    </row>
    <row r="572" spans="1:21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21"/>
      <c r="R572" s="21"/>
      <c r="S572" s="21"/>
      <c r="T572" s="21"/>
      <c r="U572" s="21"/>
    </row>
    <row r="573" spans="1:21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21"/>
      <c r="R573" s="21"/>
      <c r="S573" s="21"/>
      <c r="T573" s="21"/>
      <c r="U573" s="21"/>
    </row>
    <row r="574" spans="1:21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21"/>
      <c r="R574" s="21"/>
      <c r="S574" s="21"/>
      <c r="T574" s="21"/>
      <c r="U574" s="21"/>
    </row>
    <row r="575" spans="1:21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21"/>
      <c r="R575" s="21"/>
      <c r="S575" s="21"/>
      <c r="T575" s="21"/>
      <c r="U575" s="21"/>
    </row>
    <row r="576" spans="1:21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21"/>
      <c r="R576" s="21"/>
      <c r="S576" s="21"/>
      <c r="T576" s="21"/>
      <c r="U576" s="21"/>
    </row>
    <row r="577" spans="1:21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21"/>
      <c r="R577" s="21"/>
      <c r="S577" s="21"/>
      <c r="T577" s="21"/>
      <c r="U577" s="21"/>
    </row>
    <row r="578" spans="1:21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21"/>
      <c r="R578" s="21"/>
      <c r="S578" s="21"/>
      <c r="T578" s="21"/>
      <c r="U578" s="21"/>
    </row>
    <row r="579" spans="1:21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21"/>
      <c r="R579" s="21"/>
      <c r="S579" s="21"/>
      <c r="T579" s="21"/>
      <c r="U579" s="21"/>
    </row>
    <row r="580" spans="1:21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21"/>
      <c r="R580" s="21"/>
      <c r="S580" s="21"/>
      <c r="T580" s="21"/>
      <c r="U580" s="21"/>
    </row>
    <row r="581" spans="1:21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21"/>
      <c r="R581" s="21"/>
      <c r="S581" s="21"/>
      <c r="T581" s="21"/>
      <c r="U581" s="21"/>
    </row>
    <row r="582" spans="1:21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21"/>
      <c r="R582" s="21"/>
      <c r="S582" s="21"/>
      <c r="T582" s="21"/>
      <c r="U582" s="21"/>
    </row>
    <row r="583" spans="1:21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21"/>
      <c r="R583" s="21"/>
      <c r="S583" s="21"/>
      <c r="T583" s="21"/>
      <c r="U583" s="21"/>
    </row>
    <row r="584" spans="1:21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21"/>
      <c r="R584" s="21"/>
      <c r="S584" s="21"/>
      <c r="T584" s="21"/>
      <c r="U584" s="21"/>
    </row>
    <row r="585" spans="1:21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21"/>
      <c r="R585" s="21"/>
      <c r="S585" s="21"/>
      <c r="T585" s="21"/>
      <c r="U585" s="21"/>
    </row>
    <row r="586" spans="1:21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21"/>
      <c r="R586" s="21"/>
      <c r="S586" s="21"/>
      <c r="T586" s="21"/>
      <c r="U586" s="21"/>
    </row>
    <row r="587" spans="1:21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50"/>
      <c r="P587" s="9"/>
      <c r="Q587" s="21"/>
      <c r="R587" s="21"/>
      <c r="S587" s="21"/>
      <c r="T587" s="21"/>
      <c r="U587" s="21"/>
    </row>
    <row r="588" spans="1:21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21"/>
      <c r="R588" s="21"/>
      <c r="S588" s="21"/>
      <c r="T588" s="21"/>
      <c r="U588" s="21"/>
    </row>
    <row r="589" spans="1:21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21"/>
      <c r="R589" s="21"/>
      <c r="S589" s="21"/>
      <c r="T589" s="21"/>
      <c r="U589" s="21"/>
    </row>
    <row r="590" spans="1:21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21"/>
      <c r="R590" s="21"/>
      <c r="S590" s="21"/>
      <c r="T590" s="21"/>
      <c r="U590" s="21"/>
    </row>
    <row r="591" spans="1:21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21"/>
      <c r="R591" s="21"/>
      <c r="S591" s="21"/>
      <c r="T591" s="21"/>
      <c r="U591" s="21"/>
    </row>
    <row r="592" spans="1:21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50"/>
      <c r="P592" s="9"/>
      <c r="Q592" s="21"/>
      <c r="R592" s="21"/>
      <c r="S592" s="21"/>
      <c r="T592" s="21"/>
      <c r="U592" s="21"/>
    </row>
    <row r="593" spans="1:21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21"/>
      <c r="R593" s="21"/>
      <c r="S593" s="21"/>
      <c r="T593" s="21"/>
      <c r="U593" s="21"/>
    </row>
    <row r="594" spans="1:21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21"/>
      <c r="R594" s="21"/>
      <c r="S594" s="21"/>
      <c r="T594" s="21"/>
      <c r="U594" s="21"/>
    </row>
    <row r="595" spans="1:21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21"/>
      <c r="R595" s="21"/>
      <c r="S595" s="21"/>
      <c r="T595" s="21"/>
      <c r="U595" s="21"/>
    </row>
    <row r="596" spans="1:21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21"/>
      <c r="R596" s="21"/>
      <c r="S596" s="21"/>
      <c r="T596" s="21"/>
      <c r="U596" s="21"/>
    </row>
    <row r="597" spans="1:21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21"/>
      <c r="R597" s="21"/>
      <c r="S597" s="21"/>
      <c r="T597" s="21"/>
      <c r="U597" s="21"/>
    </row>
    <row r="598" spans="1:21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21"/>
      <c r="R598" s="21"/>
      <c r="S598" s="21"/>
      <c r="T598" s="21"/>
      <c r="U598" s="21"/>
    </row>
    <row r="599" spans="1:21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21"/>
      <c r="R599" s="21"/>
      <c r="S599" s="21"/>
      <c r="T599" s="21"/>
      <c r="U599" s="21"/>
    </row>
    <row r="600" spans="1:21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21"/>
      <c r="R600" s="21"/>
      <c r="S600" s="21"/>
      <c r="T600" s="21"/>
      <c r="U600" s="21"/>
    </row>
    <row r="601" spans="1:21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50"/>
      <c r="P601" s="9"/>
      <c r="Q601" s="21"/>
      <c r="R601" s="21"/>
      <c r="S601" s="21"/>
      <c r="T601" s="21"/>
      <c r="U601" s="21"/>
    </row>
    <row r="602" spans="1:21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21"/>
      <c r="R602" s="21"/>
      <c r="S602" s="21"/>
      <c r="T602" s="21"/>
      <c r="U602" s="21"/>
    </row>
    <row r="603" spans="1:21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21"/>
      <c r="R603" s="21"/>
      <c r="S603" s="21"/>
      <c r="T603" s="21"/>
      <c r="U603" s="21"/>
    </row>
    <row r="604" spans="1:21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21"/>
      <c r="R604" s="21"/>
      <c r="S604" s="21"/>
      <c r="T604" s="21"/>
      <c r="U604" s="21"/>
    </row>
    <row r="605" spans="1:21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21"/>
      <c r="R605" s="21"/>
      <c r="S605" s="21"/>
      <c r="T605" s="21"/>
      <c r="U605" s="21"/>
    </row>
    <row r="606" spans="1:21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50"/>
      <c r="P606" s="9"/>
      <c r="Q606" s="21"/>
      <c r="R606" s="21"/>
      <c r="S606" s="21"/>
      <c r="T606" s="21"/>
      <c r="U606" s="21"/>
    </row>
    <row r="607" spans="1:21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21"/>
      <c r="R607" s="21"/>
      <c r="S607" s="21"/>
      <c r="T607" s="21"/>
      <c r="U607" s="21"/>
    </row>
    <row r="608" spans="1:21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21"/>
      <c r="R608" s="21"/>
      <c r="S608" s="21"/>
      <c r="T608" s="21"/>
      <c r="U608" s="21"/>
    </row>
    <row r="609" spans="1:21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21"/>
      <c r="R609" s="21"/>
      <c r="S609" s="21"/>
      <c r="T609" s="21"/>
      <c r="U609" s="21"/>
    </row>
    <row r="610" spans="1:21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50"/>
      <c r="P610" s="9"/>
      <c r="Q610" s="21"/>
      <c r="R610" s="21"/>
      <c r="S610" s="21"/>
      <c r="T610" s="21"/>
      <c r="U610" s="21"/>
    </row>
    <row r="611" spans="1:21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21"/>
      <c r="R611" s="21"/>
      <c r="S611" s="21"/>
      <c r="T611" s="21"/>
      <c r="U611" s="21"/>
    </row>
    <row r="612" spans="1:21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21"/>
      <c r="R612" s="21"/>
      <c r="S612" s="21"/>
      <c r="T612" s="21"/>
      <c r="U612" s="21"/>
    </row>
    <row r="613" spans="1:21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21"/>
      <c r="R613" s="21"/>
      <c r="S613" s="21"/>
      <c r="T613" s="21"/>
      <c r="U613" s="21"/>
    </row>
    <row r="614" spans="1:21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21"/>
      <c r="R614" s="21"/>
      <c r="S614" s="21"/>
      <c r="T614" s="21"/>
      <c r="U614" s="21"/>
    </row>
    <row r="615" spans="1:21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21"/>
      <c r="R615" s="21"/>
      <c r="S615" s="21"/>
      <c r="T615" s="21"/>
      <c r="U615" s="21"/>
    </row>
    <row r="616" spans="1:21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50"/>
      <c r="P616" s="9"/>
      <c r="Q616" s="21"/>
      <c r="R616" s="21"/>
      <c r="S616" s="21"/>
      <c r="T616" s="21"/>
      <c r="U616" s="21"/>
    </row>
    <row r="617" spans="1:21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21"/>
      <c r="R617" s="21"/>
      <c r="S617" s="21"/>
      <c r="T617" s="21"/>
      <c r="U617" s="21"/>
    </row>
    <row r="618" spans="1:21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21"/>
      <c r="R618" s="21"/>
      <c r="S618" s="21"/>
      <c r="T618" s="21"/>
      <c r="U618" s="21"/>
    </row>
    <row r="619" spans="1:21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21"/>
      <c r="R619" s="21"/>
      <c r="S619" s="21"/>
      <c r="T619" s="21"/>
      <c r="U619" s="21"/>
    </row>
    <row r="620" spans="1:21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21"/>
      <c r="R620" s="21"/>
      <c r="S620" s="21"/>
      <c r="T620" s="21"/>
      <c r="U620" s="21"/>
    </row>
    <row r="621" spans="1:21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21"/>
      <c r="R621" s="21"/>
      <c r="S621" s="21"/>
      <c r="T621" s="21"/>
      <c r="U621" s="21"/>
    </row>
    <row r="622" spans="1:21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21"/>
      <c r="R622" s="21"/>
      <c r="S622" s="21"/>
      <c r="T622" s="21"/>
      <c r="U622" s="21"/>
    </row>
    <row r="623" spans="1:21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21"/>
      <c r="R623" s="21"/>
      <c r="S623" s="21"/>
      <c r="T623" s="21"/>
      <c r="U623" s="21"/>
    </row>
    <row r="624" spans="1:21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21"/>
      <c r="R624" s="21"/>
      <c r="S624" s="21"/>
      <c r="T624" s="21"/>
      <c r="U624" s="21"/>
    </row>
    <row r="625" spans="1:21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50"/>
      <c r="P625" s="9"/>
      <c r="Q625" s="21"/>
      <c r="R625" s="21"/>
      <c r="S625" s="21"/>
      <c r="T625" s="21"/>
      <c r="U625" s="21"/>
    </row>
    <row r="626" spans="1:21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21"/>
      <c r="R626" s="21"/>
      <c r="S626" s="21"/>
      <c r="T626" s="21"/>
      <c r="U626" s="21"/>
    </row>
    <row r="627" spans="1:21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21"/>
      <c r="R627" s="21"/>
      <c r="S627" s="21"/>
      <c r="T627" s="21"/>
      <c r="U627" s="21"/>
    </row>
    <row r="628" spans="1:21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21"/>
      <c r="R628" s="21"/>
      <c r="S628" s="21"/>
      <c r="T628" s="21"/>
      <c r="U628" s="21"/>
    </row>
    <row r="629" spans="1:21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50"/>
      <c r="P629" s="9"/>
      <c r="Q629" s="21"/>
      <c r="R629" s="21"/>
      <c r="S629" s="21"/>
      <c r="T629" s="21"/>
      <c r="U629" s="21"/>
    </row>
    <row r="630" spans="1:21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21"/>
      <c r="R630" s="21"/>
      <c r="S630" s="21"/>
      <c r="T630" s="21"/>
      <c r="U630" s="21"/>
    </row>
    <row r="631" spans="1:21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21"/>
      <c r="R631" s="21"/>
      <c r="S631" s="21"/>
      <c r="T631" s="21"/>
      <c r="U631" s="21"/>
    </row>
    <row r="632" spans="1:21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21"/>
      <c r="R632" s="21"/>
      <c r="S632" s="21"/>
      <c r="T632" s="21"/>
      <c r="U632" s="21"/>
    </row>
    <row r="633" spans="1:21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21"/>
      <c r="R633" s="21"/>
      <c r="S633" s="21"/>
      <c r="T633" s="21"/>
      <c r="U633" s="21"/>
    </row>
    <row r="634" spans="1:21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21"/>
      <c r="R634" s="21"/>
      <c r="S634" s="21"/>
      <c r="T634" s="21"/>
      <c r="U634" s="21"/>
    </row>
    <row r="635" spans="1:21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21"/>
      <c r="R635" s="21"/>
      <c r="S635" s="21"/>
      <c r="T635" s="21"/>
      <c r="U635" s="21"/>
    </row>
    <row r="636" spans="1:21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21"/>
      <c r="R636" s="21"/>
      <c r="S636" s="21"/>
      <c r="T636" s="21"/>
      <c r="U636" s="21"/>
    </row>
    <row r="637" spans="1:21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21"/>
      <c r="R637" s="21"/>
      <c r="S637" s="21"/>
      <c r="T637" s="21"/>
      <c r="U637" s="21"/>
    </row>
    <row r="638" spans="1:21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50"/>
      <c r="P638" s="9"/>
      <c r="Q638" s="21"/>
      <c r="R638" s="21"/>
      <c r="S638" s="21"/>
      <c r="T638" s="21"/>
      <c r="U638" s="21"/>
    </row>
    <row r="639" spans="1:21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21"/>
      <c r="R639" s="21"/>
      <c r="S639" s="21"/>
      <c r="T639" s="21"/>
      <c r="U639" s="21"/>
    </row>
    <row r="640" spans="1:21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21"/>
      <c r="R640" s="21"/>
      <c r="S640" s="21"/>
      <c r="T640" s="21"/>
      <c r="U640" s="21"/>
    </row>
    <row r="641" spans="1:21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21"/>
      <c r="R641" s="21"/>
      <c r="S641" s="21"/>
      <c r="T641" s="21"/>
      <c r="U641" s="21"/>
    </row>
    <row r="642" spans="1:21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50"/>
      <c r="P642" s="9"/>
      <c r="Q642" s="21"/>
      <c r="R642" s="21"/>
      <c r="S642" s="21"/>
      <c r="T642" s="21"/>
      <c r="U642" s="21"/>
    </row>
    <row r="643" spans="1:21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21"/>
      <c r="R643" s="21"/>
      <c r="S643" s="21"/>
      <c r="T643" s="21"/>
      <c r="U643" s="21"/>
    </row>
    <row r="644" spans="1:21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21"/>
      <c r="R644" s="21"/>
      <c r="S644" s="21"/>
      <c r="T644" s="21"/>
      <c r="U644" s="21"/>
    </row>
    <row r="645" spans="1:21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21"/>
      <c r="R645" s="21"/>
      <c r="S645" s="21"/>
      <c r="T645" s="21"/>
      <c r="U645" s="21"/>
    </row>
    <row r="646" spans="1:21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21"/>
      <c r="R646" s="21"/>
      <c r="S646" s="21"/>
      <c r="T646" s="21"/>
      <c r="U646" s="21"/>
    </row>
    <row r="647" spans="1:21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50"/>
      <c r="P647" s="9"/>
      <c r="Q647" s="21"/>
      <c r="R647" s="21"/>
      <c r="S647" s="21"/>
      <c r="T647" s="21"/>
      <c r="U647" s="21"/>
    </row>
    <row r="648" spans="1:21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21"/>
      <c r="R648" s="21"/>
      <c r="S648" s="21"/>
      <c r="T648" s="21"/>
      <c r="U648" s="21"/>
    </row>
    <row r="649" spans="1:21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21"/>
      <c r="R649" s="21"/>
      <c r="S649" s="21"/>
      <c r="T649" s="21"/>
      <c r="U649" s="21"/>
    </row>
    <row r="650" spans="1:21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21"/>
      <c r="R650" s="21"/>
      <c r="S650" s="21"/>
      <c r="T650" s="21"/>
      <c r="U650" s="21"/>
    </row>
    <row r="651" spans="1:21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50"/>
      <c r="P651" s="9"/>
      <c r="Q651" s="21"/>
      <c r="R651" s="21"/>
      <c r="S651" s="21"/>
      <c r="T651" s="21"/>
      <c r="U651" s="21"/>
    </row>
    <row r="652" spans="1:21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21"/>
      <c r="R652" s="21"/>
      <c r="S652" s="21"/>
      <c r="T652" s="21"/>
      <c r="U652" s="21"/>
    </row>
    <row r="653" spans="1:21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21"/>
      <c r="R653" s="21"/>
      <c r="S653" s="21"/>
      <c r="T653" s="21"/>
      <c r="U653" s="21"/>
    </row>
    <row r="654" spans="1:21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21"/>
      <c r="R654" s="21"/>
      <c r="S654" s="21"/>
      <c r="T654" s="21"/>
      <c r="U654" s="21"/>
    </row>
    <row r="655" spans="1:21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50"/>
      <c r="P655" s="9"/>
      <c r="Q655" s="21"/>
      <c r="R655" s="21"/>
      <c r="S655" s="21"/>
      <c r="T655" s="21"/>
      <c r="U655" s="21"/>
    </row>
    <row r="656" spans="1:21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21"/>
      <c r="R656" s="21"/>
      <c r="S656" s="21"/>
      <c r="T656" s="21"/>
      <c r="U656" s="21"/>
    </row>
    <row r="657" spans="1:21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21"/>
      <c r="R657" s="21"/>
      <c r="S657" s="21"/>
      <c r="T657" s="21"/>
      <c r="U657" s="21"/>
    </row>
    <row r="658" spans="1:21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21"/>
      <c r="R658" s="21"/>
      <c r="S658" s="21"/>
      <c r="T658" s="21"/>
      <c r="U658" s="21"/>
    </row>
    <row r="659" spans="1:21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50"/>
      <c r="P659" s="9"/>
      <c r="Q659" s="21"/>
      <c r="R659" s="21"/>
      <c r="S659" s="21"/>
      <c r="T659" s="21"/>
      <c r="U659" s="21"/>
    </row>
    <row r="660" spans="1:21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50"/>
      <c r="P660" s="9"/>
      <c r="Q660" s="21"/>
      <c r="R660" s="21"/>
      <c r="S660" s="21"/>
      <c r="T660" s="21"/>
      <c r="U660" s="21"/>
    </row>
    <row r="661" spans="1:21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50"/>
      <c r="P661" s="9"/>
      <c r="Q661" s="21"/>
      <c r="R661" s="21"/>
      <c r="S661" s="21"/>
      <c r="T661" s="21"/>
      <c r="U661" s="21"/>
    </row>
    <row r="662" spans="1:21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50"/>
      <c r="P662" s="9"/>
      <c r="Q662" s="21"/>
      <c r="R662" s="21"/>
      <c r="S662" s="21"/>
      <c r="T662" s="21"/>
      <c r="U662" s="21"/>
    </row>
    <row r="663" spans="1:21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50"/>
      <c r="P663" s="9"/>
      <c r="Q663" s="21"/>
      <c r="R663" s="21"/>
      <c r="S663" s="21"/>
      <c r="T663" s="21"/>
      <c r="U663" s="21"/>
    </row>
    <row r="664" spans="1:21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50"/>
      <c r="P664" s="9"/>
      <c r="Q664" s="21"/>
      <c r="R664" s="21"/>
      <c r="S664" s="21"/>
      <c r="T664" s="21"/>
      <c r="U664" s="21"/>
    </row>
    <row r="665" spans="1:21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50"/>
      <c r="P665" s="9"/>
      <c r="Q665" s="21"/>
      <c r="R665" s="21"/>
      <c r="S665" s="21"/>
      <c r="T665" s="21"/>
      <c r="U665" s="21"/>
    </row>
    <row r="666" spans="1:21" x14ac:dyDescent="0.3">
      <c r="A666" s="9"/>
      <c r="B666" s="9" t="s">
        <v>14</v>
      </c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 t="s">
        <v>20</v>
      </c>
      <c r="O666" s="50"/>
      <c r="P666" s="9"/>
      <c r="Q666" s="21"/>
      <c r="R666" s="21"/>
      <c r="S666" s="21"/>
      <c r="T666" s="21"/>
      <c r="U666" s="21"/>
    </row>
    <row r="667" spans="1:21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50"/>
      <c r="P667" s="9"/>
      <c r="Q667" s="21"/>
      <c r="R667" s="21"/>
      <c r="S667" s="21"/>
      <c r="T667" s="21"/>
      <c r="U667" s="21"/>
    </row>
    <row r="668" spans="1:21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50"/>
      <c r="P668" s="9"/>
      <c r="Q668" s="21"/>
      <c r="R668" s="21"/>
      <c r="S668" s="21"/>
      <c r="T668" s="21"/>
      <c r="U668" s="21"/>
    </row>
    <row r="669" spans="1:21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50"/>
      <c r="P669" s="9"/>
      <c r="Q669" s="21"/>
      <c r="R669" s="21"/>
      <c r="S669" s="21"/>
      <c r="T669" s="21"/>
      <c r="U669" s="21"/>
    </row>
    <row r="670" spans="1:21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50"/>
      <c r="P670" s="9"/>
      <c r="Q670" s="21"/>
      <c r="R670" s="21"/>
      <c r="S670" s="21"/>
      <c r="T670" s="21"/>
      <c r="U670" s="21"/>
    </row>
    <row r="671" spans="1:21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50"/>
      <c r="P671" s="9"/>
      <c r="Q671" s="21"/>
      <c r="R671" s="21"/>
      <c r="S671" s="21"/>
      <c r="T671" s="21"/>
      <c r="U671" s="21"/>
    </row>
    <row r="672" spans="1:21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50"/>
      <c r="P672" s="9"/>
      <c r="Q672" s="21"/>
      <c r="R672" s="21"/>
      <c r="S672" s="21"/>
      <c r="T672" s="21"/>
      <c r="U672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8"/>
  <sheetViews>
    <sheetView zoomScale="70" zoomScaleNormal="70" workbookViewId="0">
      <selection activeCell="Q26" sqref="Q26"/>
    </sheetView>
  </sheetViews>
  <sheetFormatPr defaultRowHeight="13.2" x14ac:dyDescent="0.25"/>
  <cols>
    <col min="1" max="1" width="10.44140625" style="7" bestFit="1" customWidth="1"/>
    <col min="2" max="2" width="4.5546875" style="7" customWidth="1"/>
    <col min="3" max="3" width="6.6640625" style="6" bestFit="1" customWidth="1"/>
    <col min="4" max="4" width="3.6640625" style="7" bestFit="1" customWidth="1"/>
    <col min="5" max="10" width="3" style="7" customWidth="1"/>
    <col min="11" max="11" width="12.109375" style="7" bestFit="1" customWidth="1"/>
    <col min="12" max="12" width="20.109375" style="7" bestFit="1" customWidth="1"/>
    <col min="13" max="13" width="51" style="6" bestFit="1" customWidth="1"/>
    <col min="14" max="14" width="33" style="5" bestFit="1" customWidth="1"/>
    <col min="15" max="15" width="2.5546875" style="7" customWidth="1"/>
    <col min="16" max="256" width="9.109375" style="7"/>
    <col min="257" max="257" width="6.6640625" style="7" customWidth="1"/>
    <col min="258" max="258" width="4.5546875" style="7" customWidth="1"/>
    <col min="259" max="259" width="7.109375" style="7" bestFit="1" customWidth="1"/>
    <col min="260" max="266" width="3" style="7" customWidth="1"/>
    <col min="267" max="267" width="13.44140625" style="7" customWidth="1"/>
    <col min="268" max="268" width="22.88671875" style="7" customWidth="1"/>
    <col min="269" max="269" width="51.44140625" style="7" customWidth="1"/>
    <col min="270" max="270" width="33.44140625" style="7" customWidth="1"/>
    <col min="271" max="271" width="2.5546875" style="7" customWidth="1"/>
    <col min="272" max="512" width="9.109375" style="7"/>
    <col min="513" max="513" width="6.6640625" style="7" customWidth="1"/>
    <col min="514" max="514" width="4.5546875" style="7" customWidth="1"/>
    <col min="515" max="515" width="7.109375" style="7" bestFit="1" customWidth="1"/>
    <col min="516" max="522" width="3" style="7" customWidth="1"/>
    <col min="523" max="523" width="13.44140625" style="7" customWidth="1"/>
    <col min="524" max="524" width="22.88671875" style="7" customWidth="1"/>
    <col min="525" max="525" width="51.44140625" style="7" customWidth="1"/>
    <col min="526" max="526" width="33.44140625" style="7" customWidth="1"/>
    <col min="527" max="527" width="2.5546875" style="7" customWidth="1"/>
    <col min="528" max="768" width="9.109375" style="7"/>
    <col min="769" max="769" width="6.6640625" style="7" customWidth="1"/>
    <col min="770" max="770" width="4.5546875" style="7" customWidth="1"/>
    <col min="771" max="771" width="7.109375" style="7" bestFit="1" customWidth="1"/>
    <col min="772" max="778" width="3" style="7" customWidth="1"/>
    <col min="779" max="779" width="13.44140625" style="7" customWidth="1"/>
    <col min="780" max="780" width="22.88671875" style="7" customWidth="1"/>
    <col min="781" max="781" width="51.44140625" style="7" customWidth="1"/>
    <col min="782" max="782" width="33.44140625" style="7" customWidth="1"/>
    <col min="783" max="783" width="2.5546875" style="7" customWidth="1"/>
    <col min="784" max="1024" width="9.109375" style="7"/>
    <col min="1025" max="1025" width="6.6640625" style="7" customWidth="1"/>
    <col min="1026" max="1026" width="4.5546875" style="7" customWidth="1"/>
    <col min="1027" max="1027" width="7.109375" style="7" bestFit="1" customWidth="1"/>
    <col min="1028" max="1034" width="3" style="7" customWidth="1"/>
    <col min="1035" max="1035" width="13.44140625" style="7" customWidth="1"/>
    <col min="1036" max="1036" width="22.88671875" style="7" customWidth="1"/>
    <col min="1037" max="1037" width="51.44140625" style="7" customWidth="1"/>
    <col min="1038" max="1038" width="33.44140625" style="7" customWidth="1"/>
    <col min="1039" max="1039" width="2.5546875" style="7" customWidth="1"/>
    <col min="1040" max="1280" width="9.109375" style="7"/>
    <col min="1281" max="1281" width="6.6640625" style="7" customWidth="1"/>
    <col min="1282" max="1282" width="4.5546875" style="7" customWidth="1"/>
    <col min="1283" max="1283" width="7.109375" style="7" bestFit="1" customWidth="1"/>
    <col min="1284" max="1290" width="3" style="7" customWidth="1"/>
    <col min="1291" max="1291" width="13.44140625" style="7" customWidth="1"/>
    <col min="1292" max="1292" width="22.88671875" style="7" customWidth="1"/>
    <col min="1293" max="1293" width="51.44140625" style="7" customWidth="1"/>
    <col min="1294" max="1294" width="33.44140625" style="7" customWidth="1"/>
    <col min="1295" max="1295" width="2.5546875" style="7" customWidth="1"/>
    <col min="1296" max="1536" width="9.109375" style="7"/>
    <col min="1537" max="1537" width="6.6640625" style="7" customWidth="1"/>
    <col min="1538" max="1538" width="4.5546875" style="7" customWidth="1"/>
    <col min="1539" max="1539" width="7.109375" style="7" bestFit="1" customWidth="1"/>
    <col min="1540" max="1546" width="3" style="7" customWidth="1"/>
    <col min="1547" max="1547" width="13.44140625" style="7" customWidth="1"/>
    <col min="1548" max="1548" width="22.88671875" style="7" customWidth="1"/>
    <col min="1549" max="1549" width="51.44140625" style="7" customWidth="1"/>
    <col min="1550" max="1550" width="33.44140625" style="7" customWidth="1"/>
    <col min="1551" max="1551" width="2.5546875" style="7" customWidth="1"/>
    <col min="1552" max="1792" width="9.109375" style="7"/>
    <col min="1793" max="1793" width="6.6640625" style="7" customWidth="1"/>
    <col min="1794" max="1794" width="4.5546875" style="7" customWidth="1"/>
    <col min="1795" max="1795" width="7.109375" style="7" bestFit="1" customWidth="1"/>
    <col min="1796" max="1802" width="3" style="7" customWidth="1"/>
    <col min="1803" max="1803" width="13.44140625" style="7" customWidth="1"/>
    <col min="1804" max="1804" width="22.88671875" style="7" customWidth="1"/>
    <col min="1805" max="1805" width="51.44140625" style="7" customWidth="1"/>
    <col min="1806" max="1806" width="33.44140625" style="7" customWidth="1"/>
    <col min="1807" max="1807" width="2.5546875" style="7" customWidth="1"/>
    <col min="1808" max="2048" width="9.109375" style="7"/>
    <col min="2049" max="2049" width="6.6640625" style="7" customWidth="1"/>
    <col min="2050" max="2050" width="4.5546875" style="7" customWidth="1"/>
    <col min="2051" max="2051" width="7.109375" style="7" bestFit="1" customWidth="1"/>
    <col min="2052" max="2058" width="3" style="7" customWidth="1"/>
    <col min="2059" max="2059" width="13.44140625" style="7" customWidth="1"/>
    <col min="2060" max="2060" width="22.88671875" style="7" customWidth="1"/>
    <col min="2061" max="2061" width="51.44140625" style="7" customWidth="1"/>
    <col min="2062" max="2062" width="33.44140625" style="7" customWidth="1"/>
    <col min="2063" max="2063" width="2.5546875" style="7" customWidth="1"/>
    <col min="2064" max="2304" width="9.109375" style="7"/>
    <col min="2305" max="2305" width="6.6640625" style="7" customWidth="1"/>
    <col min="2306" max="2306" width="4.5546875" style="7" customWidth="1"/>
    <col min="2307" max="2307" width="7.109375" style="7" bestFit="1" customWidth="1"/>
    <col min="2308" max="2314" width="3" style="7" customWidth="1"/>
    <col min="2315" max="2315" width="13.44140625" style="7" customWidth="1"/>
    <col min="2316" max="2316" width="22.88671875" style="7" customWidth="1"/>
    <col min="2317" max="2317" width="51.44140625" style="7" customWidth="1"/>
    <col min="2318" max="2318" width="33.44140625" style="7" customWidth="1"/>
    <col min="2319" max="2319" width="2.5546875" style="7" customWidth="1"/>
    <col min="2320" max="2560" width="9.109375" style="7"/>
    <col min="2561" max="2561" width="6.6640625" style="7" customWidth="1"/>
    <col min="2562" max="2562" width="4.5546875" style="7" customWidth="1"/>
    <col min="2563" max="2563" width="7.109375" style="7" bestFit="1" customWidth="1"/>
    <col min="2564" max="2570" width="3" style="7" customWidth="1"/>
    <col min="2571" max="2571" width="13.44140625" style="7" customWidth="1"/>
    <col min="2572" max="2572" width="22.88671875" style="7" customWidth="1"/>
    <col min="2573" max="2573" width="51.44140625" style="7" customWidth="1"/>
    <col min="2574" max="2574" width="33.44140625" style="7" customWidth="1"/>
    <col min="2575" max="2575" width="2.5546875" style="7" customWidth="1"/>
    <col min="2576" max="2816" width="9.109375" style="7"/>
    <col min="2817" max="2817" width="6.6640625" style="7" customWidth="1"/>
    <col min="2818" max="2818" width="4.5546875" style="7" customWidth="1"/>
    <col min="2819" max="2819" width="7.109375" style="7" bestFit="1" customWidth="1"/>
    <col min="2820" max="2826" width="3" style="7" customWidth="1"/>
    <col min="2827" max="2827" width="13.44140625" style="7" customWidth="1"/>
    <col min="2828" max="2828" width="22.88671875" style="7" customWidth="1"/>
    <col min="2829" max="2829" width="51.44140625" style="7" customWidth="1"/>
    <col min="2830" max="2830" width="33.44140625" style="7" customWidth="1"/>
    <col min="2831" max="2831" width="2.5546875" style="7" customWidth="1"/>
    <col min="2832" max="3072" width="9.109375" style="7"/>
    <col min="3073" max="3073" width="6.6640625" style="7" customWidth="1"/>
    <col min="3074" max="3074" width="4.5546875" style="7" customWidth="1"/>
    <col min="3075" max="3075" width="7.109375" style="7" bestFit="1" customWidth="1"/>
    <col min="3076" max="3082" width="3" style="7" customWidth="1"/>
    <col min="3083" max="3083" width="13.44140625" style="7" customWidth="1"/>
    <col min="3084" max="3084" width="22.88671875" style="7" customWidth="1"/>
    <col min="3085" max="3085" width="51.44140625" style="7" customWidth="1"/>
    <col min="3086" max="3086" width="33.44140625" style="7" customWidth="1"/>
    <col min="3087" max="3087" width="2.5546875" style="7" customWidth="1"/>
    <col min="3088" max="3328" width="9.109375" style="7"/>
    <col min="3329" max="3329" width="6.6640625" style="7" customWidth="1"/>
    <col min="3330" max="3330" width="4.5546875" style="7" customWidth="1"/>
    <col min="3331" max="3331" width="7.109375" style="7" bestFit="1" customWidth="1"/>
    <col min="3332" max="3338" width="3" style="7" customWidth="1"/>
    <col min="3339" max="3339" width="13.44140625" style="7" customWidth="1"/>
    <col min="3340" max="3340" width="22.88671875" style="7" customWidth="1"/>
    <col min="3341" max="3341" width="51.44140625" style="7" customWidth="1"/>
    <col min="3342" max="3342" width="33.44140625" style="7" customWidth="1"/>
    <col min="3343" max="3343" width="2.5546875" style="7" customWidth="1"/>
    <col min="3344" max="3584" width="9.109375" style="7"/>
    <col min="3585" max="3585" width="6.6640625" style="7" customWidth="1"/>
    <col min="3586" max="3586" width="4.5546875" style="7" customWidth="1"/>
    <col min="3587" max="3587" width="7.109375" style="7" bestFit="1" customWidth="1"/>
    <col min="3588" max="3594" width="3" style="7" customWidth="1"/>
    <col min="3595" max="3595" width="13.44140625" style="7" customWidth="1"/>
    <col min="3596" max="3596" width="22.88671875" style="7" customWidth="1"/>
    <col min="3597" max="3597" width="51.44140625" style="7" customWidth="1"/>
    <col min="3598" max="3598" width="33.44140625" style="7" customWidth="1"/>
    <col min="3599" max="3599" width="2.5546875" style="7" customWidth="1"/>
    <col min="3600" max="3840" width="9.109375" style="7"/>
    <col min="3841" max="3841" width="6.6640625" style="7" customWidth="1"/>
    <col min="3842" max="3842" width="4.5546875" style="7" customWidth="1"/>
    <col min="3843" max="3843" width="7.109375" style="7" bestFit="1" customWidth="1"/>
    <col min="3844" max="3850" width="3" style="7" customWidth="1"/>
    <col min="3851" max="3851" width="13.44140625" style="7" customWidth="1"/>
    <col min="3852" max="3852" width="22.88671875" style="7" customWidth="1"/>
    <col min="3853" max="3853" width="51.44140625" style="7" customWidth="1"/>
    <col min="3854" max="3854" width="33.44140625" style="7" customWidth="1"/>
    <col min="3855" max="3855" width="2.5546875" style="7" customWidth="1"/>
    <col min="3856" max="4096" width="9.109375" style="7"/>
    <col min="4097" max="4097" width="6.6640625" style="7" customWidth="1"/>
    <col min="4098" max="4098" width="4.5546875" style="7" customWidth="1"/>
    <col min="4099" max="4099" width="7.109375" style="7" bestFit="1" customWidth="1"/>
    <col min="4100" max="4106" width="3" style="7" customWidth="1"/>
    <col min="4107" max="4107" width="13.44140625" style="7" customWidth="1"/>
    <col min="4108" max="4108" width="22.88671875" style="7" customWidth="1"/>
    <col min="4109" max="4109" width="51.44140625" style="7" customWidth="1"/>
    <col min="4110" max="4110" width="33.44140625" style="7" customWidth="1"/>
    <col min="4111" max="4111" width="2.5546875" style="7" customWidth="1"/>
    <col min="4112" max="4352" width="9.109375" style="7"/>
    <col min="4353" max="4353" width="6.6640625" style="7" customWidth="1"/>
    <col min="4354" max="4354" width="4.5546875" style="7" customWidth="1"/>
    <col min="4355" max="4355" width="7.109375" style="7" bestFit="1" customWidth="1"/>
    <col min="4356" max="4362" width="3" style="7" customWidth="1"/>
    <col min="4363" max="4363" width="13.44140625" style="7" customWidth="1"/>
    <col min="4364" max="4364" width="22.88671875" style="7" customWidth="1"/>
    <col min="4365" max="4365" width="51.44140625" style="7" customWidth="1"/>
    <col min="4366" max="4366" width="33.44140625" style="7" customWidth="1"/>
    <col min="4367" max="4367" width="2.5546875" style="7" customWidth="1"/>
    <col min="4368" max="4608" width="9.109375" style="7"/>
    <col min="4609" max="4609" width="6.6640625" style="7" customWidth="1"/>
    <col min="4610" max="4610" width="4.5546875" style="7" customWidth="1"/>
    <col min="4611" max="4611" width="7.109375" style="7" bestFit="1" customWidth="1"/>
    <col min="4612" max="4618" width="3" style="7" customWidth="1"/>
    <col min="4619" max="4619" width="13.44140625" style="7" customWidth="1"/>
    <col min="4620" max="4620" width="22.88671875" style="7" customWidth="1"/>
    <col min="4621" max="4621" width="51.44140625" style="7" customWidth="1"/>
    <col min="4622" max="4622" width="33.44140625" style="7" customWidth="1"/>
    <col min="4623" max="4623" width="2.5546875" style="7" customWidth="1"/>
    <col min="4624" max="4864" width="9.109375" style="7"/>
    <col min="4865" max="4865" width="6.6640625" style="7" customWidth="1"/>
    <col min="4866" max="4866" width="4.5546875" style="7" customWidth="1"/>
    <col min="4867" max="4867" width="7.109375" style="7" bestFit="1" customWidth="1"/>
    <col min="4868" max="4874" width="3" style="7" customWidth="1"/>
    <col min="4875" max="4875" width="13.44140625" style="7" customWidth="1"/>
    <col min="4876" max="4876" width="22.88671875" style="7" customWidth="1"/>
    <col min="4877" max="4877" width="51.44140625" style="7" customWidth="1"/>
    <col min="4878" max="4878" width="33.44140625" style="7" customWidth="1"/>
    <col min="4879" max="4879" width="2.5546875" style="7" customWidth="1"/>
    <col min="4880" max="5120" width="9.109375" style="7"/>
    <col min="5121" max="5121" width="6.6640625" style="7" customWidth="1"/>
    <col min="5122" max="5122" width="4.5546875" style="7" customWidth="1"/>
    <col min="5123" max="5123" width="7.109375" style="7" bestFit="1" customWidth="1"/>
    <col min="5124" max="5130" width="3" style="7" customWidth="1"/>
    <col min="5131" max="5131" width="13.44140625" style="7" customWidth="1"/>
    <col min="5132" max="5132" width="22.88671875" style="7" customWidth="1"/>
    <col min="5133" max="5133" width="51.44140625" style="7" customWidth="1"/>
    <col min="5134" max="5134" width="33.44140625" style="7" customWidth="1"/>
    <col min="5135" max="5135" width="2.5546875" style="7" customWidth="1"/>
    <col min="5136" max="5376" width="9.109375" style="7"/>
    <col min="5377" max="5377" width="6.6640625" style="7" customWidth="1"/>
    <col min="5378" max="5378" width="4.5546875" style="7" customWidth="1"/>
    <col min="5379" max="5379" width="7.109375" style="7" bestFit="1" customWidth="1"/>
    <col min="5380" max="5386" width="3" style="7" customWidth="1"/>
    <col min="5387" max="5387" width="13.44140625" style="7" customWidth="1"/>
    <col min="5388" max="5388" width="22.88671875" style="7" customWidth="1"/>
    <col min="5389" max="5389" width="51.44140625" style="7" customWidth="1"/>
    <col min="5390" max="5390" width="33.44140625" style="7" customWidth="1"/>
    <col min="5391" max="5391" width="2.5546875" style="7" customWidth="1"/>
    <col min="5392" max="5632" width="9.109375" style="7"/>
    <col min="5633" max="5633" width="6.6640625" style="7" customWidth="1"/>
    <col min="5634" max="5634" width="4.5546875" style="7" customWidth="1"/>
    <col min="5635" max="5635" width="7.109375" style="7" bestFit="1" customWidth="1"/>
    <col min="5636" max="5642" width="3" style="7" customWidth="1"/>
    <col min="5643" max="5643" width="13.44140625" style="7" customWidth="1"/>
    <col min="5644" max="5644" width="22.88671875" style="7" customWidth="1"/>
    <col min="5645" max="5645" width="51.44140625" style="7" customWidth="1"/>
    <col min="5646" max="5646" width="33.44140625" style="7" customWidth="1"/>
    <col min="5647" max="5647" width="2.5546875" style="7" customWidth="1"/>
    <col min="5648" max="5888" width="9.109375" style="7"/>
    <col min="5889" max="5889" width="6.6640625" style="7" customWidth="1"/>
    <col min="5890" max="5890" width="4.5546875" style="7" customWidth="1"/>
    <col min="5891" max="5891" width="7.109375" style="7" bestFit="1" customWidth="1"/>
    <col min="5892" max="5898" width="3" style="7" customWidth="1"/>
    <col min="5899" max="5899" width="13.44140625" style="7" customWidth="1"/>
    <col min="5900" max="5900" width="22.88671875" style="7" customWidth="1"/>
    <col min="5901" max="5901" width="51.44140625" style="7" customWidth="1"/>
    <col min="5902" max="5902" width="33.44140625" style="7" customWidth="1"/>
    <col min="5903" max="5903" width="2.5546875" style="7" customWidth="1"/>
    <col min="5904" max="6144" width="9.109375" style="7"/>
    <col min="6145" max="6145" width="6.6640625" style="7" customWidth="1"/>
    <col min="6146" max="6146" width="4.5546875" style="7" customWidth="1"/>
    <col min="6147" max="6147" width="7.109375" style="7" bestFit="1" customWidth="1"/>
    <col min="6148" max="6154" width="3" style="7" customWidth="1"/>
    <col min="6155" max="6155" width="13.44140625" style="7" customWidth="1"/>
    <col min="6156" max="6156" width="22.88671875" style="7" customWidth="1"/>
    <col min="6157" max="6157" width="51.44140625" style="7" customWidth="1"/>
    <col min="6158" max="6158" width="33.44140625" style="7" customWidth="1"/>
    <col min="6159" max="6159" width="2.5546875" style="7" customWidth="1"/>
    <col min="6160" max="6400" width="9.109375" style="7"/>
    <col min="6401" max="6401" width="6.6640625" style="7" customWidth="1"/>
    <col min="6402" max="6402" width="4.5546875" style="7" customWidth="1"/>
    <col min="6403" max="6403" width="7.109375" style="7" bestFit="1" customWidth="1"/>
    <col min="6404" max="6410" width="3" style="7" customWidth="1"/>
    <col min="6411" max="6411" width="13.44140625" style="7" customWidth="1"/>
    <col min="6412" max="6412" width="22.88671875" style="7" customWidth="1"/>
    <col min="6413" max="6413" width="51.44140625" style="7" customWidth="1"/>
    <col min="6414" max="6414" width="33.44140625" style="7" customWidth="1"/>
    <col min="6415" max="6415" width="2.5546875" style="7" customWidth="1"/>
    <col min="6416" max="6656" width="9.109375" style="7"/>
    <col min="6657" max="6657" width="6.6640625" style="7" customWidth="1"/>
    <col min="6658" max="6658" width="4.5546875" style="7" customWidth="1"/>
    <col min="6659" max="6659" width="7.109375" style="7" bestFit="1" customWidth="1"/>
    <col min="6660" max="6666" width="3" style="7" customWidth="1"/>
    <col min="6667" max="6667" width="13.44140625" style="7" customWidth="1"/>
    <col min="6668" max="6668" width="22.88671875" style="7" customWidth="1"/>
    <col min="6669" max="6669" width="51.44140625" style="7" customWidth="1"/>
    <col min="6670" max="6670" width="33.44140625" style="7" customWidth="1"/>
    <col min="6671" max="6671" width="2.5546875" style="7" customWidth="1"/>
    <col min="6672" max="6912" width="9.109375" style="7"/>
    <col min="6913" max="6913" width="6.6640625" style="7" customWidth="1"/>
    <col min="6914" max="6914" width="4.5546875" style="7" customWidth="1"/>
    <col min="6915" max="6915" width="7.109375" style="7" bestFit="1" customWidth="1"/>
    <col min="6916" max="6922" width="3" style="7" customWidth="1"/>
    <col min="6923" max="6923" width="13.44140625" style="7" customWidth="1"/>
    <col min="6924" max="6924" width="22.88671875" style="7" customWidth="1"/>
    <col min="6925" max="6925" width="51.44140625" style="7" customWidth="1"/>
    <col min="6926" max="6926" width="33.44140625" style="7" customWidth="1"/>
    <col min="6927" max="6927" width="2.5546875" style="7" customWidth="1"/>
    <col min="6928" max="7168" width="9.109375" style="7"/>
    <col min="7169" max="7169" width="6.6640625" style="7" customWidth="1"/>
    <col min="7170" max="7170" width="4.5546875" style="7" customWidth="1"/>
    <col min="7171" max="7171" width="7.109375" style="7" bestFit="1" customWidth="1"/>
    <col min="7172" max="7178" width="3" style="7" customWidth="1"/>
    <col min="7179" max="7179" width="13.44140625" style="7" customWidth="1"/>
    <col min="7180" max="7180" width="22.88671875" style="7" customWidth="1"/>
    <col min="7181" max="7181" width="51.44140625" style="7" customWidth="1"/>
    <col min="7182" max="7182" width="33.44140625" style="7" customWidth="1"/>
    <col min="7183" max="7183" width="2.5546875" style="7" customWidth="1"/>
    <col min="7184" max="7424" width="9.109375" style="7"/>
    <col min="7425" max="7425" width="6.6640625" style="7" customWidth="1"/>
    <col min="7426" max="7426" width="4.5546875" style="7" customWidth="1"/>
    <col min="7427" max="7427" width="7.109375" style="7" bestFit="1" customWidth="1"/>
    <col min="7428" max="7434" width="3" style="7" customWidth="1"/>
    <col min="7435" max="7435" width="13.44140625" style="7" customWidth="1"/>
    <col min="7436" max="7436" width="22.88671875" style="7" customWidth="1"/>
    <col min="7437" max="7437" width="51.44140625" style="7" customWidth="1"/>
    <col min="7438" max="7438" width="33.44140625" style="7" customWidth="1"/>
    <col min="7439" max="7439" width="2.5546875" style="7" customWidth="1"/>
    <col min="7440" max="7680" width="9.109375" style="7"/>
    <col min="7681" max="7681" width="6.6640625" style="7" customWidth="1"/>
    <col min="7682" max="7682" width="4.5546875" style="7" customWidth="1"/>
    <col min="7683" max="7683" width="7.109375" style="7" bestFit="1" customWidth="1"/>
    <col min="7684" max="7690" width="3" style="7" customWidth="1"/>
    <col min="7691" max="7691" width="13.44140625" style="7" customWidth="1"/>
    <col min="7692" max="7692" width="22.88671875" style="7" customWidth="1"/>
    <col min="7693" max="7693" width="51.44140625" style="7" customWidth="1"/>
    <col min="7694" max="7694" width="33.44140625" style="7" customWidth="1"/>
    <col min="7695" max="7695" width="2.5546875" style="7" customWidth="1"/>
    <col min="7696" max="7936" width="9.109375" style="7"/>
    <col min="7937" max="7937" width="6.6640625" style="7" customWidth="1"/>
    <col min="7938" max="7938" width="4.5546875" style="7" customWidth="1"/>
    <col min="7939" max="7939" width="7.109375" style="7" bestFit="1" customWidth="1"/>
    <col min="7940" max="7946" width="3" style="7" customWidth="1"/>
    <col min="7947" max="7947" width="13.44140625" style="7" customWidth="1"/>
    <col min="7948" max="7948" width="22.88671875" style="7" customWidth="1"/>
    <col min="7949" max="7949" width="51.44140625" style="7" customWidth="1"/>
    <col min="7950" max="7950" width="33.44140625" style="7" customWidth="1"/>
    <col min="7951" max="7951" width="2.5546875" style="7" customWidth="1"/>
    <col min="7952" max="8192" width="9.109375" style="7"/>
    <col min="8193" max="8193" width="6.6640625" style="7" customWidth="1"/>
    <col min="8194" max="8194" width="4.5546875" style="7" customWidth="1"/>
    <col min="8195" max="8195" width="7.109375" style="7" bestFit="1" customWidth="1"/>
    <col min="8196" max="8202" width="3" style="7" customWidth="1"/>
    <col min="8203" max="8203" width="13.44140625" style="7" customWidth="1"/>
    <col min="8204" max="8204" width="22.88671875" style="7" customWidth="1"/>
    <col min="8205" max="8205" width="51.44140625" style="7" customWidth="1"/>
    <col min="8206" max="8206" width="33.44140625" style="7" customWidth="1"/>
    <col min="8207" max="8207" width="2.5546875" style="7" customWidth="1"/>
    <col min="8208" max="8448" width="9.109375" style="7"/>
    <col min="8449" max="8449" width="6.6640625" style="7" customWidth="1"/>
    <col min="8450" max="8450" width="4.5546875" style="7" customWidth="1"/>
    <col min="8451" max="8451" width="7.109375" style="7" bestFit="1" customWidth="1"/>
    <col min="8452" max="8458" width="3" style="7" customWidth="1"/>
    <col min="8459" max="8459" width="13.44140625" style="7" customWidth="1"/>
    <col min="8460" max="8460" width="22.88671875" style="7" customWidth="1"/>
    <col min="8461" max="8461" width="51.44140625" style="7" customWidth="1"/>
    <col min="8462" max="8462" width="33.44140625" style="7" customWidth="1"/>
    <col min="8463" max="8463" width="2.5546875" style="7" customWidth="1"/>
    <col min="8464" max="8704" width="9.109375" style="7"/>
    <col min="8705" max="8705" width="6.6640625" style="7" customWidth="1"/>
    <col min="8706" max="8706" width="4.5546875" style="7" customWidth="1"/>
    <col min="8707" max="8707" width="7.109375" style="7" bestFit="1" customWidth="1"/>
    <col min="8708" max="8714" width="3" style="7" customWidth="1"/>
    <col min="8715" max="8715" width="13.44140625" style="7" customWidth="1"/>
    <col min="8716" max="8716" width="22.88671875" style="7" customWidth="1"/>
    <col min="8717" max="8717" width="51.44140625" style="7" customWidth="1"/>
    <col min="8718" max="8718" width="33.44140625" style="7" customWidth="1"/>
    <col min="8719" max="8719" width="2.5546875" style="7" customWidth="1"/>
    <col min="8720" max="8960" width="9.109375" style="7"/>
    <col min="8961" max="8961" width="6.6640625" style="7" customWidth="1"/>
    <col min="8962" max="8962" width="4.5546875" style="7" customWidth="1"/>
    <col min="8963" max="8963" width="7.109375" style="7" bestFit="1" customWidth="1"/>
    <col min="8964" max="8970" width="3" style="7" customWidth="1"/>
    <col min="8971" max="8971" width="13.44140625" style="7" customWidth="1"/>
    <col min="8972" max="8972" width="22.88671875" style="7" customWidth="1"/>
    <col min="8973" max="8973" width="51.44140625" style="7" customWidth="1"/>
    <col min="8974" max="8974" width="33.44140625" style="7" customWidth="1"/>
    <col min="8975" max="8975" width="2.5546875" style="7" customWidth="1"/>
    <col min="8976" max="9216" width="9.109375" style="7"/>
    <col min="9217" max="9217" width="6.6640625" style="7" customWidth="1"/>
    <col min="9218" max="9218" width="4.5546875" style="7" customWidth="1"/>
    <col min="9219" max="9219" width="7.109375" style="7" bestFit="1" customWidth="1"/>
    <col min="9220" max="9226" width="3" style="7" customWidth="1"/>
    <col min="9227" max="9227" width="13.44140625" style="7" customWidth="1"/>
    <col min="9228" max="9228" width="22.88671875" style="7" customWidth="1"/>
    <col min="9229" max="9229" width="51.44140625" style="7" customWidth="1"/>
    <col min="9230" max="9230" width="33.44140625" style="7" customWidth="1"/>
    <col min="9231" max="9231" width="2.5546875" style="7" customWidth="1"/>
    <col min="9232" max="9472" width="9.109375" style="7"/>
    <col min="9473" max="9473" width="6.6640625" style="7" customWidth="1"/>
    <col min="9474" max="9474" width="4.5546875" style="7" customWidth="1"/>
    <col min="9475" max="9475" width="7.109375" style="7" bestFit="1" customWidth="1"/>
    <col min="9476" max="9482" width="3" style="7" customWidth="1"/>
    <col min="9483" max="9483" width="13.44140625" style="7" customWidth="1"/>
    <col min="9484" max="9484" width="22.88671875" style="7" customWidth="1"/>
    <col min="9485" max="9485" width="51.44140625" style="7" customWidth="1"/>
    <col min="9486" max="9486" width="33.44140625" style="7" customWidth="1"/>
    <col min="9487" max="9487" width="2.5546875" style="7" customWidth="1"/>
    <col min="9488" max="9728" width="9.109375" style="7"/>
    <col min="9729" max="9729" width="6.6640625" style="7" customWidth="1"/>
    <col min="9730" max="9730" width="4.5546875" style="7" customWidth="1"/>
    <col min="9731" max="9731" width="7.109375" style="7" bestFit="1" customWidth="1"/>
    <col min="9732" max="9738" width="3" style="7" customWidth="1"/>
    <col min="9739" max="9739" width="13.44140625" style="7" customWidth="1"/>
    <col min="9740" max="9740" width="22.88671875" style="7" customWidth="1"/>
    <col min="9741" max="9741" width="51.44140625" style="7" customWidth="1"/>
    <col min="9742" max="9742" width="33.44140625" style="7" customWidth="1"/>
    <col min="9743" max="9743" width="2.5546875" style="7" customWidth="1"/>
    <col min="9744" max="9984" width="9.109375" style="7"/>
    <col min="9985" max="9985" width="6.6640625" style="7" customWidth="1"/>
    <col min="9986" max="9986" width="4.5546875" style="7" customWidth="1"/>
    <col min="9987" max="9987" width="7.109375" style="7" bestFit="1" customWidth="1"/>
    <col min="9988" max="9994" width="3" style="7" customWidth="1"/>
    <col min="9995" max="9995" width="13.44140625" style="7" customWidth="1"/>
    <col min="9996" max="9996" width="22.88671875" style="7" customWidth="1"/>
    <col min="9997" max="9997" width="51.44140625" style="7" customWidth="1"/>
    <col min="9998" max="9998" width="33.44140625" style="7" customWidth="1"/>
    <col min="9999" max="9999" width="2.5546875" style="7" customWidth="1"/>
    <col min="10000" max="10240" width="9.109375" style="7"/>
    <col min="10241" max="10241" width="6.6640625" style="7" customWidth="1"/>
    <col min="10242" max="10242" width="4.5546875" style="7" customWidth="1"/>
    <col min="10243" max="10243" width="7.109375" style="7" bestFit="1" customWidth="1"/>
    <col min="10244" max="10250" width="3" style="7" customWidth="1"/>
    <col min="10251" max="10251" width="13.44140625" style="7" customWidth="1"/>
    <col min="10252" max="10252" width="22.88671875" style="7" customWidth="1"/>
    <col min="10253" max="10253" width="51.44140625" style="7" customWidth="1"/>
    <col min="10254" max="10254" width="33.44140625" style="7" customWidth="1"/>
    <col min="10255" max="10255" width="2.5546875" style="7" customWidth="1"/>
    <col min="10256" max="10496" width="9.109375" style="7"/>
    <col min="10497" max="10497" width="6.6640625" style="7" customWidth="1"/>
    <col min="10498" max="10498" width="4.5546875" style="7" customWidth="1"/>
    <col min="10499" max="10499" width="7.109375" style="7" bestFit="1" customWidth="1"/>
    <col min="10500" max="10506" width="3" style="7" customWidth="1"/>
    <col min="10507" max="10507" width="13.44140625" style="7" customWidth="1"/>
    <col min="10508" max="10508" width="22.88671875" style="7" customWidth="1"/>
    <col min="10509" max="10509" width="51.44140625" style="7" customWidth="1"/>
    <col min="10510" max="10510" width="33.44140625" style="7" customWidth="1"/>
    <col min="10511" max="10511" width="2.5546875" style="7" customWidth="1"/>
    <col min="10512" max="10752" width="9.109375" style="7"/>
    <col min="10753" max="10753" width="6.6640625" style="7" customWidth="1"/>
    <col min="10754" max="10754" width="4.5546875" style="7" customWidth="1"/>
    <col min="10755" max="10755" width="7.109375" style="7" bestFit="1" customWidth="1"/>
    <col min="10756" max="10762" width="3" style="7" customWidth="1"/>
    <col min="10763" max="10763" width="13.44140625" style="7" customWidth="1"/>
    <col min="10764" max="10764" width="22.88671875" style="7" customWidth="1"/>
    <col min="10765" max="10765" width="51.44140625" style="7" customWidth="1"/>
    <col min="10766" max="10766" width="33.44140625" style="7" customWidth="1"/>
    <col min="10767" max="10767" width="2.5546875" style="7" customWidth="1"/>
    <col min="10768" max="11008" width="9.109375" style="7"/>
    <col min="11009" max="11009" width="6.6640625" style="7" customWidth="1"/>
    <col min="11010" max="11010" width="4.5546875" style="7" customWidth="1"/>
    <col min="11011" max="11011" width="7.109375" style="7" bestFit="1" customWidth="1"/>
    <col min="11012" max="11018" width="3" style="7" customWidth="1"/>
    <col min="11019" max="11019" width="13.44140625" style="7" customWidth="1"/>
    <col min="11020" max="11020" width="22.88671875" style="7" customWidth="1"/>
    <col min="11021" max="11021" width="51.44140625" style="7" customWidth="1"/>
    <col min="11022" max="11022" width="33.44140625" style="7" customWidth="1"/>
    <col min="11023" max="11023" width="2.5546875" style="7" customWidth="1"/>
    <col min="11024" max="11264" width="9.109375" style="7"/>
    <col min="11265" max="11265" width="6.6640625" style="7" customWidth="1"/>
    <col min="11266" max="11266" width="4.5546875" style="7" customWidth="1"/>
    <col min="11267" max="11267" width="7.109375" style="7" bestFit="1" customWidth="1"/>
    <col min="11268" max="11274" width="3" style="7" customWidth="1"/>
    <col min="11275" max="11275" width="13.44140625" style="7" customWidth="1"/>
    <col min="11276" max="11276" width="22.88671875" style="7" customWidth="1"/>
    <col min="11277" max="11277" width="51.44140625" style="7" customWidth="1"/>
    <col min="11278" max="11278" width="33.44140625" style="7" customWidth="1"/>
    <col min="11279" max="11279" width="2.5546875" style="7" customWidth="1"/>
    <col min="11280" max="11520" width="9.109375" style="7"/>
    <col min="11521" max="11521" width="6.6640625" style="7" customWidth="1"/>
    <col min="11522" max="11522" width="4.5546875" style="7" customWidth="1"/>
    <col min="11523" max="11523" width="7.109375" style="7" bestFit="1" customWidth="1"/>
    <col min="11524" max="11530" width="3" style="7" customWidth="1"/>
    <col min="11531" max="11531" width="13.44140625" style="7" customWidth="1"/>
    <col min="11532" max="11532" width="22.88671875" style="7" customWidth="1"/>
    <col min="11533" max="11533" width="51.44140625" style="7" customWidth="1"/>
    <col min="11534" max="11534" width="33.44140625" style="7" customWidth="1"/>
    <col min="11535" max="11535" width="2.5546875" style="7" customWidth="1"/>
    <col min="11536" max="11776" width="9.109375" style="7"/>
    <col min="11777" max="11777" width="6.6640625" style="7" customWidth="1"/>
    <col min="11778" max="11778" width="4.5546875" style="7" customWidth="1"/>
    <col min="11779" max="11779" width="7.109375" style="7" bestFit="1" customWidth="1"/>
    <col min="11780" max="11786" width="3" style="7" customWidth="1"/>
    <col min="11787" max="11787" width="13.44140625" style="7" customWidth="1"/>
    <col min="11788" max="11788" width="22.88671875" style="7" customWidth="1"/>
    <col min="11789" max="11789" width="51.44140625" style="7" customWidth="1"/>
    <col min="11790" max="11790" width="33.44140625" style="7" customWidth="1"/>
    <col min="11791" max="11791" width="2.5546875" style="7" customWidth="1"/>
    <col min="11792" max="12032" width="9.109375" style="7"/>
    <col min="12033" max="12033" width="6.6640625" style="7" customWidth="1"/>
    <col min="12034" max="12034" width="4.5546875" style="7" customWidth="1"/>
    <col min="12035" max="12035" width="7.109375" style="7" bestFit="1" customWidth="1"/>
    <col min="12036" max="12042" width="3" style="7" customWidth="1"/>
    <col min="12043" max="12043" width="13.44140625" style="7" customWidth="1"/>
    <col min="12044" max="12044" width="22.88671875" style="7" customWidth="1"/>
    <col min="12045" max="12045" width="51.44140625" style="7" customWidth="1"/>
    <col min="12046" max="12046" width="33.44140625" style="7" customWidth="1"/>
    <col min="12047" max="12047" width="2.5546875" style="7" customWidth="1"/>
    <col min="12048" max="12288" width="9.109375" style="7"/>
    <col min="12289" max="12289" width="6.6640625" style="7" customWidth="1"/>
    <col min="12290" max="12290" width="4.5546875" style="7" customWidth="1"/>
    <col min="12291" max="12291" width="7.109375" style="7" bestFit="1" customWidth="1"/>
    <col min="12292" max="12298" width="3" style="7" customWidth="1"/>
    <col min="12299" max="12299" width="13.44140625" style="7" customWidth="1"/>
    <col min="12300" max="12300" width="22.88671875" style="7" customWidth="1"/>
    <col min="12301" max="12301" width="51.44140625" style="7" customWidth="1"/>
    <col min="12302" max="12302" width="33.44140625" style="7" customWidth="1"/>
    <col min="12303" max="12303" width="2.5546875" style="7" customWidth="1"/>
    <col min="12304" max="12544" width="9.109375" style="7"/>
    <col min="12545" max="12545" width="6.6640625" style="7" customWidth="1"/>
    <col min="12546" max="12546" width="4.5546875" style="7" customWidth="1"/>
    <col min="12547" max="12547" width="7.109375" style="7" bestFit="1" customWidth="1"/>
    <col min="12548" max="12554" width="3" style="7" customWidth="1"/>
    <col min="12555" max="12555" width="13.44140625" style="7" customWidth="1"/>
    <col min="12556" max="12556" width="22.88671875" style="7" customWidth="1"/>
    <col min="12557" max="12557" width="51.44140625" style="7" customWidth="1"/>
    <col min="12558" max="12558" width="33.44140625" style="7" customWidth="1"/>
    <col min="12559" max="12559" width="2.5546875" style="7" customWidth="1"/>
    <col min="12560" max="12800" width="9.109375" style="7"/>
    <col min="12801" max="12801" width="6.6640625" style="7" customWidth="1"/>
    <col min="12802" max="12802" width="4.5546875" style="7" customWidth="1"/>
    <col min="12803" max="12803" width="7.109375" style="7" bestFit="1" customWidth="1"/>
    <col min="12804" max="12810" width="3" style="7" customWidth="1"/>
    <col min="12811" max="12811" width="13.44140625" style="7" customWidth="1"/>
    <col min="12812" max="12812" width="22.88671875" style="7" customWidth="1"/>
    <col min="12813" max="12813" width="51.44140625" style="7" customWidth="1"/>
    <col min="12814" max="12814" width="33.44140625" style="7" customWidth="1"/>
    <col min="12815" max="12815" width="2.5546875" style="7" customWidth="1"/>
    <col min="12816" max="13056" width="9.109375" style="7"/>
    <col min="13057" max="13057" width="6.6640625" style="7" customWidth="1"/>
    <col min="13058" max="13058" width="4.5546875" style="7" customWidth="1"/>
    <col min="13059" max="13059" width="7.109375" style="7" bestFit="1" customWidth="1"/>
    <col min="13060" max="13066" width="3" style="7" customWidth="1"/>
    <col min="13067" max="13067" width="13.44140625" style="7" customWidth="1"/>
    <col min="13068" max="13068" width="22.88671875" style="7" customWidth="1"/>
    <col min="13069" max="13069" width="51.44140625" style="7" customWidth="1"/>
    <col min="13070" max="13070" width="33.44140625" style="7" customWidth="1"/>
    <col min="13071" max="13071" width="2.5546875" style="7" customWidth="1"/>
    <col min="13072" max="13312" width="9.109375" style="7"/>
    <col min="13313" max="13313" width="6.6640625" style="7" customWidth="1"/>
    <col min="13314" max="13314" width="4.5546875" style="7" customWidth="1"/>
    <col min="13315" max="13315" width="7.109375" style="7" bestFit="1" customWidth="1"/>
    <col min="13316" max="13322" width="3" style="7" customWidth="1"/>
    <col min="13323" max="13323" width="13.44140625" style="7" customWidth="1"/>
    <col min="13324" max="13324" width="22.88671875" style="7" customWidth="1"/>
    <col min="13325" max="13325" width="51.44140625" style="7" customWidth="1"/>
    <col min="13326" max="13326" width="33.44140625" style="7" customWidth="1"/>
    <col min="13327" max="13327" width="2.5546875" style="7" customWidth="1"/>
    <col min="13328" max="13568" width="9.109375" style="7"/>
    <col min="13569" max="13569" width="6.6640625" style="7" customWidth="1"/>
    <col min="13570" max="13570" width="4.5546875" style="7" customWidth="1"/>
    <col min="13571" max="13571" width="7.109375" style="7" bestFit="1" customWidth="1"/>
    <col min="13572" max="13578" width="3" style="7" customWidth="1"/>
    <col min="13579" max="13579" width="13.44140625" style="7" customWidth="1"/>
    <col min="13580" max="13580" width="22.88671875" style="7" customWidth="1"/>
    <col min="13581" max="13581" width="51.44140625" style="7" customWidth="1"/>
    <col min="13582" max="13582" width="33.44140625" style="7" customWidth="1"/>
    <col min="13583" max="13583" width="2.5546875" style="7" customWidth="1"/>
    <col min="13584" max="13824" width="9.109375" style="7"/>
    <col min="13825" max="13825" width="6.6640625" style="7" customWidth="1"/>
    <col min="13826" max="13826" width="4.5546875" style="7" customWidth="1"/>
    <col min="13827" max="13827" width="7.109375" style="7" bestFit="1" customWidth="1"/>
    <col min="13828" max="13834" width="3" style="7" customWidth="1"/>
    <col min="13835" max="13835" width="13.44140625" style="7" customWidth="1"/>
    <col min="13836" max="13836" width="22.88671875" style="7" customWidth="1"/>
    <col min="13837" max="13837" width="51.44140625" style="7" customWidth="1"/>
    <col min="13838" max="13838" width="33.44140625" style="7" customWidth="1"/>
    <col min="13839" max="13839" width="2.5546875" style="7" customWidth="1"/>
    <col min="13840" max="14080" width="9.109375" style="7"/>
    <col min="14081" max="14081" width="6.6640625" style="7" customWidth="1"/>
    <col min="14082" max="14082" width="4.5546875" style="7" customWidth="1"/>
    <col min="14083" max="14083" width="7.109375" style="7" bestFit="1" customWidth="1"/>
    <col min="14084" max="14090" width="3" style="7" customWidth="1"/>
    <col min="14091" max="14091" width="13.44140625" style="7" customWidth="1"/>
    <col min="14092" max="14092" width="22.88671875" style="7" customWidth="1"/>
    <col min="14093" max="14093" width="51.44140625" style="7" customWidth="1"/>
    <col min="14094" max="14094" width="33.44140625" style="7" customWidth="1"/>
    <col min="14095" max="14095" width="2.5546875" style="7" customWidth="1"/>
    <col min="14096" max="14336" width="9.109375" style="7"/>
    <col min="14337" max="14337" width="6.6640625" style="7" customWidth="1"/>
    <col min="14338" max="14338" width="4.5546875" style="7" customWidth="1"/>
    <col min="14339" max="14339" width="7.109375" style="7" bestFit="1" customWidth="1"/>
    <col min="14340" max="14346" width="3" style="7" customWidth="1"/>
    <col min="14347" max="14347" width="13.44140625" style="7" customWidth="1"/>
    <col min="14348" max="14348" width="22.88671875" style="7" customWidth="1"/>
    <col min="14349" max="14349" width="51.44140625" style="7" customWidth="1"/>
    <col min="14350" max="14350" width="33.44140625" style="7" customWidth="1"/>
    <col min="14351" max="14351" width="2.5546875" style="7" customWidth="1"/>
    <col min="14352" max="14592" width="9.109375" style="7"/>
    <col min="14593" max="14593" width="6.6640625" style="7" customWidth="1"/>
    <col min="14594" max="14594" width="4.5546875" style="7" customWidth="1"/>
    <col min="14595" max="14595" width="7.109375" style="7" bestFit="1" customWidth="1"/>
    <col min="14596" max="14602" width="3" style="7" customWidth="1"/>
    <col min="14603" max="14603" width="13.44140625" style="7" customWidth="1"/>
    <col min="14604" max="14604" width="22.88671875" style="7" customWidth="1"/>
    <col min="14605" max="14605" width="51.44140625" style="7" customWidth="1"/>
    <col min="14606" max="14606" width="33.44140625" style="7" customWidth="1"/>
    <col min="14607" max="14607" width="2.5546875" style="7" customWidth="1"/>
    <col min="14608" max="14848" width="9.109375" style="7"/>
    <col min="14849" max="14849" width="6.6640625" style="7" customWidth="1"/>
    <col min="14850" max="14850" width="4.5546875" style="7" customWidth="1"/>
    <col min="14851" max="14851" width="7.109375" style="7" bestFit="1" customWidth="1"/>
    <col min="14852" max="14858" width="3" style="7" customWidth="1"/>
    <col min="14859" max="14859" width="13.44140625" style="7" customWidth="1"/>
    <col min="14860" max="14860" width="22.88671875" style="7" customWidth="1"/>
    <col min="14861" max="14861" width="51.44140625" style="7" customWidth="1"/>
    <col min="14862" max="14862" width="33.44140625" style="7" customWidth="1"/>
    <col min="14863" max="14863" width="2.5546875" style="7" customWidth="1"/>
    <col min="14864" max="15104" width="9.109375" style="7"/>
    <col min="15105" max="15105" width="6.6640625" style="7" customWidth="1"/>
    <col min="15106" max="15106" width="4.5546875" style="7" customWidth="1"/>
    <col min="15107" max="15107" width="7.109375" style="7" bestFit="1" customWidth="1"/>
    <col min="15108" max="15114" width="3" style="7" customWidth="1"/>
    <col min="15115" max="15115" width="13.44140625" style="7" customWidth="1"/>
    <col min="15116" max="15116" width="22.88671875" style="7" customWidth="1"/>
    <col min="15117" max="15117" width="51.44140625" style="7" customWidth="1"/>
    <col min="15118" max="15118" width="33.44140625" style="7" customWidth="1"/>
    <col min="15119" max="15119" width="2.5546875" style="7" customWidth="1"/>
    <col min="15120" max="15360" width="9.109375" style="7"/>
    <col min="15361" max="15361" width="6.6640625" style="7" customWidth="1"/>
    <col min="15362" max="15362" width="4.5546875" style="7" customWidth="1"/>
    <col min="15363" max="15363" width="7.109375" style="7" bestFit="1" customWidth="1"/>
    <col min="15364" max="15370" width="3" style="7" customWidth="1"/>
    <col min="15371" max="15371" width="13.44140625" style="7" customWidth="1"/>
    <col min="15372" max="15372" width="22.88671875" style="7" customWidth="1"/>
    <col min="15373" max="15373" width="51.44140625" style="7" customWidth="1"/>
    <col min="15374" max="15374" width="33.44140625" style="7" customWidth="1"/>
    <col min="15375" max="15375" width="2.5546875" style="7" customWidth="1"/>
    <col min="15376" max="15616" width="9.109375" style="7"/>
    <col min="15617" max="15617" width="6.6640625" style="7" customWidth="1"/>
    <col min="15618" max="15618" width="4.5546875" style="7" customWidth="1"/>
    <col min="15619" max="15619" width="7.109375" style="7" bestFit="1" customWidth="1"/>
    <col min="15620" max="15626" width="3" style="7" customWidth="1"/>
    <col min="15627" max="15627" width="13.44140625" style="7" customWidth="1"/>
    <col min="15628" max="15628" width="22.88671875" style="7" customWidth="1"/>
    <col min="15629" max="15629" width="51.44140625" style="7" customWidth="1"/>
    <col min="15630" max="15630" width="33.44140625" style="7" customWidth="1"/>
    <col min="15631" max="15631" width="2.5546875" style="7" customWidth="1"/>
    <col min="15632" max="15872" width="9.109375" style="7"/>
    <col min="15873" max="15873" width="6.6640625" style="7" customWidth="1"/>
    <col min="15874" max="15874" width="4.5546875" style="7" customWidth="1"/>
    <col min="15875" max="15875" width="7.109375" style="7" bestFit="1" customWidth="1"/>
    <col min="15876" max="15882" width="3" style="7" customWidth="1"/>
    <col min="15883" max="15883" width="13.44140625" style="7" customWidth="1"/>
    <col min="15884" max="15884" width="22.88671875" style="7" customWidth="1"/>
    <col min="15885" max="15885" width="51.44140625" style="7" customWidth="1"/>
    <col min="15886" max="15886" width="33.44140625" style="7" customWidth="1"/>
    <col min="15887" max="15887" width="2.5546875" style="7" customWidth="1"/>
    <col min="15888" max="16128" width="9.109375" style="7"/>
    <col min="16129" max="16129" width="6.6640625" style="7" customWidth="1"/>
    <col min="16130" max="16130" width="4.5546875" style="7" customWidth="1"/>
    <col min="16131" max="16131" width="7.109375" style="7" bestFit="1" customWidth="1"/>
    <col min="16132" max="16138" width="3" style="7" customWidth="1"/>
    <col min="16139" max="16139" width="13.44140625" style="7" customWidth="1"/>
    <col min="16140" max="16140" width="22.88671875" style="7" customWidth="1"/>
    <col min="16141" max="16141" width="51.44140625" style="7" customWidth="1"/>
    <col min="16142" max="16142" width="33.44140625" style="7" customWidth="1"/>
    <col min="16143" max="16143" width="2.5546875" style="7" customWidth="1"/>
    <col min="16144" max="16384" width="9.109375" style="7"/>
  </cols>
  <sheetData>
    <row r="1" spans="1:14" s="1" customFormat="1" ht="52.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274</v>
      </c>
      <c r="N1" s="5" t="s">
        <v>275</v>
      </c>
    </row>
    <row r="2" spans="1:14" x14ac:dyDescent="0.25">
      <c r="B2" s="7" t="s">
        <v>14</v>
      </c>
      <c r="L2" s="6"/>
      <c r="M2" s="7"/>
    </row>
    <row r="3" spans="1:14" x14ac:dyDescent="0.25">
      <c r="A3" s="7" t="s">
        <v>278</v>
      </c>
      <c r="B3" s="7" t="s">
        <v>12</v>
      </c>
      <c r="C3" s="8" t="s">
        <v>13</v>
      </c>
      <c r="M3" s="10" t="s">
        <v>279</v>
      </c>
      <c r="N3" s="13"/>
    </row>
    <row r="4" spans="1:14" x14ac:dyDescent="0.25">
      <c r="B4" s="7" t="s">
        <v>14</v>
      </c>
    </row>
    <row r="5" spans="1:14" ht="12" customHeight="1" x14ac:dyDescent="0.25">
      <c r="A5" s="7" t="s">
        <v>280</v>
      </c>
      <c r="B5" s="7" t="s">
        <v>15</v>
      </c>
      <c r="C5" s="6" t="s">
        <v>16</v>
      </c>
      <c r="D5" s="7" t="s">
        <v>17</v>
      </c>
      <c r="M5" s="11" t="s">
        <v>281</v>
      </c>
      <c r="N5" s="5" t="s">
        <v>282</v>
      </c>
    </row>
    <row r="6" spans="1:14" ht="12" customHeight="1" x14ac:dyDescent="0.25">
      <c r="A6" s="7" t="s">
        <v>412</v>
      </c>
      <c r="B6" s="7" t="s">
        <v>18</v>
      </c>
      <c r="E6" s="7">
        <v>1</v>
      </c>
      <c r="K6" s="7" t="s">
        <v>19</v>
      </c>
      <c r="L6" s="7" t="s">
        <v>20</v>
      </c>
      <c r="M6" s="6" t="s">
        <v>21</v>
      </c>
    </row>
    <row r="7" spans="1:14" ht="12" customHeight="1" x14ac:dyDescent="0.25">
      <c r="A7" s="7" t="s">
        <v>22</v>
      </c>
      <c r="B7" s="7" t="s">
        <v>18</v>
      </c>
      <c r="E7" s="7">
        <v>1</v>
      </c>
      <c r="K7" s="7" t="s">
        <v>23</v>
      </c>
      <c r="L7" s="7" t="s">
        <v>20</v>
      </c>
      <c r="M7" s="6" t="s">
        <v>24</v>
      </c>
    </row>
    <row r="8" spans="1:14" ht="12" customHeight="1" x14ac:dyDescent="0.25">
      <c r="A8" s="7" t="s">
        <v>25</v>
      </c>
      <c r="B8" s="7" t="s">
        <v>18</v>
      </c>
      <c r="E8" s="7">
        <v>1</v>
      </c>
      <c r="K8" s="7" t="s">
        <v>19</v>
      </c>
      <c r="L8" s="7" t="s">
        <v>26</v>
      </c>
      <c r="M8" s="6" t="s">
        <v>27</v>
      </c>
    </row>
    <row r="9" spans="1:14" ht="12" customHeight="1" x14ac:dyDescent="0.25">
      <c r="A9" s="7" t="s">
        <v>413</v>
      </c>
      <c r="B9" s="7" t="s">
        <v>18</v>
      </c>
      <c r="E9" s="7">
        <v>1</v>
      </c>
      <c r="F9" s="9"/>
      <c r="K9" s="7" t="s">
        <v>28</v>
      </c>
      <c r="L9" s="7" t="s">
        <v>20</v>
      </c>
      <c r="M9" s="6" t="s">
        <v>29</v>
      </c>
    </row>
    <row r="10" spans="1:14" ht="12" customHeight="1" x14ac:dyDescent="0.25">
      <c r="A10" s="7" t="s">
        <v>414</v>
      </c>
      <c r="B10" s="7" t="s">
        <v>18</v>
      </c>
      <c r="E10" s="7">
        <v>1</v>
      </c>
      <c r="F10" s="9"/>
      <c r="K10" s="7" t="s">
        <v>23</v>
      </c>
      <c r="L10" s="7" t="s">
        <v>20</v>
      </c>
      <c r="M10" s="6" t="s">
        <v>283</v>
      </c>
    </row>
    <row r="11" spans="1:14" ht="12" customHeight="1" x14ac:dyDescent="0.25">
      <c r="A11" s="7" t="s">
        <v>284</v>
      </c>
      <c r="B11" s="7" t="s">
        <v>15</v>
      </c>
      <c r="C11" s="12" t="s">
        <v>31</v>
      </c>
      <c r="E11" s="7" t="s">
        <v>17</v>
      </c>
      <c r="M11" s="11" t="s">
        <v>285</v>
      </c>
      <c r="N11" s="5" t="s">
        <v>277</v>
      </c>
    </row>
    <row r="12" spans="1:14" x14ac:dyDescent="0.25">
      <c r="A12" s="7" t="s">
        <v>33</v>
      </c>
      <c r="B12" s="7" t="s">
        <v>18</v>
      </c>
      <c r="F12" s="7">
        <v>1</v>
      </c>
      <c r="K12" s="7" t="s">
        <v>28</v>
      </c>
      <c r="L12" s="7" t="s">
        <v>20</v>
      </c>
      <c r="M12" s="6" t="s">
        <v>34</v>
      </c>
      <c r="N12" s="12" t="s">
        <v>276</v>
      </c>
    </row>
    <row r="13" spans="1:14" x14ac:dyDescent="0.25">
      <c r="A13" s="7" t="s">
        <v>415</v>
      </c>
      <c r="B13" s="7" t="s">
        <v>18</v>
      </c>
      <c r="F13" s="7">
        <v>1</v>
      </c>
      <c r="K13" s="7" t="s">
        <v>37</v>
      </c>
      <c r="L13" s="7" t="s">
        <v>20</v>
      </c>
      <c r="M13" s="6" t="s">
        <v>38</v>
      </c>
    </row>
    <row r="14" spans="1:14" x14ac:dyDescent="0.25">
      <c r="A14" s="7" t="s">
        <v>416</v>
      </c>
      <c r="B14" s="7" t="s">
        <v>18</v>
      </c>
      <c r="F14" s="7">
        <v>1</v>
      </c>
      <c r="K14" s="7" t="s">
        <v>35</v>
      </c>
      <c r="L14" s="7" t="s">
        <v>417</v>
      </c>
      <c r="M14" s="6" t="s">
        <v>36</v>
      </c>
    </row>
    <row r="15" spans="1:14" x14ac:dyDescent="0.25">
      <c r="A15" s="7" t="s">
        <v>418</v>
      </c>
      <c r="B15" s="7" t="s">
        <v>18</v>
      </c>
      <c r="F15" s="7">
        <v>1</v>
      </c>
      <c r="K15" s="7" t="s">
        <v>419</v>
      </c>
      <c r="L15" s="7" t="s">
        <v>20</v>
      </c>
      <c r="M15" s="6" t="s">
        <v>286</v>
      </c>
    </row>
    <row r="16" spans="1:14" x14ac:dyDescent="0.25">
      <c r="B16" s="7" t="s">
        <v>14</v>
      </c>
    </row>
    <row r="17" spans="1:14" x14ac:dyDescent="0.25">
      <c r="A17" s="7" t="s">
        <v>287</v>
      </c>
      <c r="B17" s="7" t="s">
        <v>12</v>
      </c>
      <c r="C17" s="8" t="s">
        <v>13</v>
      </c>
      <c r="M17" s="10" t="s">
        <v>288</v>
      </c>
      <c r="N17" s="13"/>
    </row>
    <row r="18" spans="1:14" x14ac:dyDescent="0.25">
      <c r="B18" s="7" t="s">
        <v>14</v>
      </c>
    </row>
    <row r="19" spans="1:14" x14ac:dyDescent="0.25">
      <c r="A19" s="7" t="s">
        <v>289</v>
      </c>
      <c r="B19" s="7" t="s">
        <v>15</v>
      </c>
      <c r="C19" s="6" t="s">
        <v>16</v>
      </c>
      <c r="D19" s="7" t="s">
        <v>17</v>
      </c>
      <c r="M19" s="14" t="s">
        <v>290</v>
      </c>
    </row>
    <row r="20" spans="1:14" x14ac:dyDescent="0.25">
      <c r="A20" s="7" t="s">
        <v>412</v>
      </c>
      <c r="B20" s="7" t="s">
        <v>18</v>
      </c>
      <c r="E20" s="7">
        <v>1</v>
      </c>
      <c r="K20" s="7" t="s">
        <v>19</v>
      </c>
      <c r="L20" s="7" t="s">
        <v>20</v>
      </c>
      <c r="M20" s="6" t="s">
        <v>21</v>
      </c>
    </row>
    <row r="21" spans="1:14" ht="12.75" customHeight="1" x14ac:dyDescent="0.25">
      <c r="A21" s="7" t="s">
        <v>22</v>
      </c>
      <c r="B21" s="7" t="s">
        <v>18</v>
      </c>
      <c r="E21" s="7">
        <v>1</v>
      </c>
      <c r="F21" s="9"/>
      <c r="K21" s="7" t="s">
        <v>23</v>
      </c>
      <c r="L21" s="7" t="s">
        <v>20</v>
      </c>
      <c r="M21" s="6" t="s">
        <v>24</v>
      </c>
    </row>
    <row r="22" spans="1:14" ht="12.75" customHeight="1" x14ac:dyDescent="0.25">
      <c r="A22" s="7" t="s">
        <v>25</v>
      </c>
      <c r="B22" s="7" t="s">
        <v>18</v>
      </c>
      <c r="E22" s="7">
        <v>1</v>
      </c>
      <c r="F22" s="9"/>
      <c r="K22" s="7" t="s">
        <v>19</v>
      </c>
      <c r="L22" s="7" t="s">
        <v>26</v>
      </c>
      <c r="M22" s="6" t="s">
        <v>27</v>
      </c>
    </row>
    <row r="23" spans="1:14" x14ac:dyDescent="0.25">
      <c r="A23" s="7" t="s">
        <v>413</v>
      </c>
      <c r="B23" s="7" t="s">
        <v>18</v>
      </c>
      <c r="E23" s="7">
        <v>1</v>
      </c>
      <c r="G23" s="9"/>
      <c r="H23" s="9"/>
      <c r="K23" s="7" t="s">
        <v>28</v>
      </c>
      <c r="L23" s="7" t="s">
        <v>20</v>
      </c>
      <c r="M23" s="6" t="s">
        <v>29</v>
      </c>
    </row>
    <row r="24" spans="1:14" x14ac:dyDescent="0.25">
      <c r="A24" s="7" t="s">
        <v>414</v>
      </c>
      <c r="B24" s="7" t="s">
        <v>18</v>
      </c>
      <c r="E24" s="7">
        <v>1</v>
      </c>
      <c r="G24" s="9"/>
      <c r="H24" s="9"/>
      <c r="K24" s="7" t="s">
        <v>23</v>
      </c>
      <c r="L24" s="7" t="s">
        <v>20</v>
      </c>
      <c r="M24" s="6" t="s">
        <v>283</v>
      </c>
    </row>
    <row r="25" spans="1:14" x14ac:dyDescent="0.25">
      <c r="A25" s="7" t="s">
        <v>291</v>
      </c>
      <c r="B25" s="7" t="s">
        <v>15</v>
      </c>
      <c r="C25" s="6" t="s">
        <v>16</v>
      </c>
      <c r="E25" s="7" t="s">
        <v>17</v>
      </c>
      <c r="M25" s="11" t="s">
        <v>292</v>
      </c>
    </row>
    <row r="26" spans="1:14" x14ac:dyDescent="0.25">
      <c r="A26" s="7" t="s">
        <v>420</v>
      </c>
      <c r="B26" s="7" t="s">
        <v>18</v>
      </c>
      <c r="F26" s="7">
        <v>1</v>
      </c>
      <c r="K26" s="7" t="s">
        <v>421</v>
      </c>
      <c r="L26" s="7" t="s">
        <v>20</v>
      </c>
      <c r="M26" s="6" t="s">
        <v>30</v>
      </c>
    </row>
    <row r="27" spans="1:14" x14ac:dyDescent="0.25">
      <c r="A27" s="7" t="s">
        <v>293</v>
      </c>
      <c r="B27" s="7" t="s">
        <v>15</v>
      </c>
      <c r="C27" s="12" t="s">
        <v>31</v>
      </c>
      <c r="E27" s="9"/>
      <c r="F27" s="7" t="s">
        <v>17</v>
      </c>
      <c r="H27" s="9"/>
      <c r="M27" s="11" t="s">
        <v>294</v>
      </c>
      <c r="N27" s="5" t="s">
        <v>277</v>
      </c>
    </row>
    <row r="28" spans="1:14" x14ac:dyDescent="0.25">
      <c r="A28" s="7" t="s">
        <v>33</v>
      </c>
      <c r="B28" s="7" t="s">
        <v>18</v>
      </c>
      <c r="E28" s="9"/>
      <c r="F28" s="9"/>
      <c r="G28" s="7">
        <v>1</v>
      </c>
      <c r="H28" s="9"/>
      <c r="K28" s="7" t="s">
        <v>28</v>
      </c>
      <c r="L28" s="7" t="s">
        <v>20</v>
      </c>
      <c r="M28" s="9" t="s">
        <v>34</v>
      </c>
      <c r="N28" s="15" t="s">
        <v>276</v>
      </c>
    </row>
    <row r="29" spans="1:14" x14ac:dyDescent="0.25">
      <c r="A29" s="7" t="s">
        <v>415</v>
      </c>
      <c r="B29" s="7" t="s">
        <v>18</v>
      </c>
      <c r="E29" s="9"/>
      <c r="F29" s="9"/>
      <c r="G29" s="7">
        <v>1</v>
      </c>
      <c r="H29" s="9"/>
      <c r="K29" s="7" t="s">
        <v>37</v>
      </c>
      <c r="L29" s="7" t="s">
        <v>20</v>
      </c>
      <c r="M29" s="6" t="s">
        <v>38</v>
      </c>
    </row>
    <row r="30" spans="1:14" x14ac:dyDescent="0.25">
      <c r="A30" s="7" t="s">
        <v>422</v>
      </c>
      <c r="B30" s="7" t="s">
        <v>18</v>
      </c>
      <c r="E30" s="9"/>
      <c r="F30" s="9"/>
      <c r="G30" s="7">
        <v>1</v>
      </c>
      <c r="H30" s="9"/>
      <c r="K30" s="7" t="s">
        <v>39</v>
      </c>
      <c r="L30" s="7" t="s">
        <v>20</v>
      </c>
      <c r="M30" s="6" t="s">
        <v>40</v>
      </c>
    </row>
    <row r="31" spans="1:14" x14ac:dyDescent="0.25">
      <c r="A31" s="7" t="s">
        <v>416</v>
      </c>
      <c r="B31" s="7" t="s">
        <v>18</v>
      </c>
      <c r="E31" s="9"/>
      <c r="F31" s="9"/>
      <c r="G31" s="7">
        <v>1</v>
      </c>
      <c r="H31" s="9"/>
      <c r="K31" s="7" t="s">
        <v>35</v>
      </c>
      <c r="L31" s="7" t="s">
        <v>417</v>
      </c>
      <c r="M31" s="6" t="s">
        <v>36</v>
      </c>
      <c r="N31" s="5" t="s">
        <v>295</v>
      </c>
    </row>
    <row r="32" spans="1:14" x14ac:dyDescent="0.25">
      <c r="A32" s="7" t="s">
        <v>296</v>
      </c>
      <c r="B32" s="7" t="s">
        <v>15</v>
      </c>
      <c r="C32" s="6" t="s">
        <v>78</v>
      </c>
      <c r="E32" s="7" t="s">
        <v>17</v>
      </c>
      <c r="M32" s="11" t="s">
        <v>297</v>
      </c>
    </row>
    <row r="33" spans="1:14" x14ac:dyDescent="0.25">
      <c r="A33" s="7" t="s">
        <v>423</v>
      </c>
      <c r="B33" s="7" t="s">
        <v>18</v>
      </c>
      <c r="F33" s="7">
        <v>1</v>
      </c>
      <c r="K33" s="7" t="s">
        <v>421</v>
      </c>
      <c r="L33" s="7" t="s">
        <v>20</v>
      </c>
      <c r="M33" s="6" t="s">
        <v>298</v>
      </c>
    </row>
    <row r="34" spans="1:14" x14ac:dyDescent="0.25">
      <c r="A34" s="7" t="s">
        <v>299</v>
      </c>
      <c r="B34" s="7" t="s">
        <v>15</v>
      </c>
      <c r="C34" s="12" t="s">
        <v>31</v>
      </c>
      <c r="E34" s="9"/>
      <c r="F34" s="7" t="s">
        <v>17</v>
      </c>
      <c r="H34" s="9"/>
      <c r="M34" s="11" t="s">
        <v>294</v>
      </c>
      <c r="N34" s="5" t="s">
        <v>277</v>
      </c>
    </row>
    <row r="35" spans="1:14" x14ac:dyDescent="0.25">
      <c r="A35" s="7" t="s">
        <v>33</v>
      </c>
      <c r="B35" s="7" t="s">
        <v>18</v>
      </c>
      <c r="E35" s="9"/>
      <c r="F35" s="9"/>
      <c r="G35" s="7">
        <v>1</v>
      </c>
      <c r="H35" s="9"/>
      <c r="K35" s="7" t="s">
        <v>28</v>
      </c>
      <c r="L35" s="7" t="s">
        <v>20</v>
      </c>
      <c r="M35" s="9" t="s">
        <v>34</v>
      </c>
      <c r="N35" s="15" t="s">
        <v>276</v>
      </c>
    </row>
    <row r="36" spans="1:14" x14ac:dyDescent="0.25">
      <c r="A36" s="7" t="s">
        <v>415</v>
      </c>
      <c r="B36" s="7" t="s">
        <v>18</v>
      </c>
      <c r="E36" s="9"/>
      <c r="F36" s="9"/>
      <c r="G36" s="7">
        <v>1</v>
      </c>
      <c r="H36" s="9"/>
      <c r="K36" s="7" t="s">
        <v>37</v>
      </c>
      <c r="L36" s="7" t="s">
        <v>20</v>
      </c>
      <c r="M36" s="6" t="s">
        <v>38</v>
      </c>
    </row>
    <row r="37" spans="1:14" x14ac:dyDescent="0.25">
      <c r="A37" s="7" t="s">
        <v>422</v>
      </c>
      <c r="B37" s="7" t="s">
        <v>18</v>
      </c>
      <c r="E37" s="9"/>
      <c r="F37" s="9"/>
      <c r="G37" s="7">
        <v>1</v>
      </c>
      <c r="H37" s="9"/>
      <c r="K37" s="7" t="s">
        <v>39</v>
      </c>
      <c r="L37" s="7" t="s">
        <v>20</v>
      </c>
      <c r="M37" s="6" t="s">
        <v>40</v>
      </c>
    </row>
    <row r="38" spans="1:14" x14ac:dyDescent="0.25">
      <c r="A38" s="7" t="s">
        <v>416</v>
      </c>
      <c r="B38" s="7" t="s">
        <v>18</v>
      </c>
      <c r="E38" s="9"/>
      <c r="F38" s="9"/>
      <c r="G38" s="7">
        <v>1</v>
      </c>
      <c r="H38" s="9"/>
      <c r="K38" s="7" t="s">
        <v>35</v>
      </c>
      <c r="L38" s="7" t="s">
        <v>417</v>
      </c>
      <c r="M38" s="6" t="s">
        <v>36</v>
      </c>
      <c r="N38" s="5" t="s">
        <v>295</v>
      </c>
    </row>
    <row r="39" spans="1:14" x14ac:dyDescent="0.25">
      <c r="A39" s="7" t="s">
        <v>300</v>
      </c>
      <c r="B39" s="7" t="s">
        <v>15</v>
      </c>
      <c r="C39" s="6" t="s">
        <v>78</v>
      </c>
      <c r="E39" s="7" t="s">
        <v>17</v>
      </c>
      <c r="M39" s="11" t="s">
        <v>301</v>
      </c>
    </row>
    <row r="40" spans="1:14" x14ac:dyDescent="0.25">
      <c r="A40" s="7" t="s">
        <v>424</v>
      </c>
      <c r="B40" s="7" t="s">
        <v>18</v>
      </c>
      <c r="F40" s="7">
        <v>1</v>
      </c>
      <c r="K40" s="7" t="s">
        <v>421</v>
      </c>
      <c r="L40" s="7" t="s">
        <v>20</v>
      </c>
      <c r="M40" s="6" t="s">
        <v>302</v>
      </c>
    </row>
    <row r="41" spans="1:14" x14ac:dyDescent="0.25">
      <c r="A41" s="7" t="s">
        <v>303</v>
      </c>
      <c r="B41" s="7" t="s">
        <v>15</v>
      </c>
      <c r="C41" s="12" t="s">
        <v>31</v>
      </c>
      <c r="E41" s="9"/>
      <c r="F41" s="7" t="s">
        <v>17</v>
      </c>
      <c r="H41" s="9"/>
      <c r="M41" s="11" t="s">
        <v>294</v>
      </c>
      <c r="N41" s="5" t="s">
        <v>277</v>
      </c>
    </row>
    <row r="42" spans="1:14" x14ac:dyDescent="0.25">
      <c r="A42" s="7" t="s">
        <v>33</v>
      </c>
      <c r="B42" s="7" t="s">
        <v>18</v>
      </c>
      <c r="E42" s="9"/>
      <c r="F42" s="9"/>
      <c r="G42" s="7">
        <v>1</v>
      </c>
      <c r="H42" s="9"/>
      <c r="K42" s="7" t="s">
        <v>28</v>
      </c>
      <c r="L42" s="7" t="s">
        <v>20</v>
      </c>
      <c r="M42" s="9" t="s">
        <v>34</v>
      </c>
      <c r="N42" s="15" t="s">
        <v>276</v>
      </c>
    </row>
    <row r="43" spans="1:14" x14ac:dyDescent="0.25">
      <c r="A43" s="7" t="s">
        <v>415</v>
      </c>
      <c r="B43" s="7" t="s">
        <v>18</v>
      </c>
      <c r="E43" s="9"/>
      <c r="F43" s="9"/>
      <c r="G43" s="7">
        <v>1</v>
      </c>
      <c r="H43" s="9"/>
      <c r="K43" s="7" t="s">
        <v>37</v>
      </c>
      <c r="L43" s="7" t="s">
        <v>20</v>
      </c>
      <c r="M43" s="6" t="s">
        <v>38</v>
      </c>
    </row>
    <row r="44" spans="1:14" x14ac:dyDescent="0.25">
      <c r="A44" s="7" t="s">
        <v>422</v>
      </c>
      <c r="B44" s="7" t="s">
        <v>18</v>
      </c>
      <c r="E44" s="9"/>
      <c r="F44" s="9"/>
      <c r="G44" s="7">
        <v>1</v>
      </c>
      <c r="H44" s="9"/>
      <c r="K44" s="7" t="s">
        <v>39</v>
      </c>
      <c r="L44" s="7" t="s">
        <v>20</v>
      </c>
      <c r="M44" s="6" t="s">
        <v>40</v>
      </c>
    </row>
    <row r="45" spans="1:14" x14ac:dyDescent="0.25">
      <c r="A45" s="7" t="s">
        <v>416</v>
      </c>
      <c r="B45" s="7" t="s">
        <v>18</v>
      </c>
      <c r="E45" s="9"/>
      <c r="F45" s="9"/>
      <c r="G45" s="7">
        <v>1</v>
      </c>
      <c r="H45" s="9"/>
      <c r="K45" s="7" t="s">
        <v>35</v>
      </c>
      <c r="L45" s="7" t="s">
        <v>417</v>
      </c>
      <c r="M45" s="6" t="s">
        <v>36</v>
      </c>
      <c r="N45" s="5" t="s">
        <v>295</v>
      </c>
    </row>
    <row r="46" spans="1:14" x14ac:dyDescent="0.25">
      <c r="B46" s="7" t="s">
        <v>14</v>
      </c>
    </row>
    <row r="47" spans="1:14" x14ac:dyDescent="0.25">
      <c r="A47" s="7" t="s">
        <v>304</v>
      </c>
      <c r="B47" s="7" t="s">
        <v>12</v>
      </c>
      <c r="C47" s="8" t="s">
        <v>13</v>
      </c>
      <c r="M47" s="10" t="s">
        <v>305</v>
      </c>
    </row>
    <row r="48" spans="1:14" x14ac:dyDescent="0.25">
      <c r="B48" s="7" t="s">
        <v>14</v>
      </c>
    </row>
    <row r="49" spans="1:14" x14ac:dyDescent="0.25">
      <c r="A49" s="7" t="s">
        <v>306</v>
      </c>
      <c r="B49" s="7" t="s">
        <v>15</v>
      </c>
      <c r="C49" s="6" t="s">
        <v>16</v>
      </c>
      <c r="D49" s="7" t="s">
        <v>17</v>
      </c>
      <c r="M49" s="11" t="s">
        <v>307</v>
      </c>
      <c r="N49" s="5" t="s">
        <v>308</v>
      </c>
    </row>
    <row r="50" spans="1:14" x14ac:dyDescent="0.25">
      <c r="A50" s="7" t="s">
        <v>91</v>
      </c>
      <c r="B50" s="7" t="s">
        <v>18</v>
      </c>
      <c r="E50" s="7">
        <v>1</v>
      </c>
      <c r="K50" s="7" t="s">
        <v>92</v>
      </c>
      <c r="L50" s="7" t="s">
        <v>20</v>
      </c>
      <c r="M50" s="6" t="s">
        <v>93</v>
      </c>
    </row>
    <row r="51" spans="1:14" x14ac:dyDescent="0.25">
      <c r="A51" s="7" t="s">
        <v>22</v>
      </c>
      <c r="B51" s="7" t="s">
        <v>18</v>
      </c>
      <c r="E51" s="7">
        <v>1</v>
      </c>
      <c r="K51" s="7" t="s">
        <v>23</v>
      </c>
      <c r="L51" s="7" t="s">
        <v>20</v>
      </c>
      <c r="M51" s="6" t="s">
        <v>24</v>
      </c>
    </row>
    <row r="52" spans="1:14" x14ac:dyDescent="0.25">
      <c r="A52" s="7" t="s">
        <v>25</v>
      </c>
      <c r="B52" s="7" t="s">
        <v>18</v>
      </c>
      <c r="E52" s="7">
        <v>1</v>
      </c>
      <c r="K52" s="7" t="s">
        <v>19</v>
      </c>
      <c r="L52" s="7" t="s">
        <v>26</v>
      </c>
      <c r="M52" s="6" t="s">
        <v>27</v>
      </c>
    </row>
    <row r="53" spans="1:14" x14ac:dyDescent="0.25">
      <c r="A53" s="7" t="s">
        <v>413</v>
      </c>
      <c r="B53" s="7" t="s">
        <v>18</v>
      </c>
      <c r="E53" s="7">
        <v>1</v>
      </c>
      <c r="F53" s="9"/>
      <c r="K53" s="7" t="s">
        <v>28</v>
      </c>
      <c r="L53" s="7" t="s">
        <v>20</v>
      </c>
      <c r="M53" s="6" t="s">
        <v>29</v>
      </c>
    </row>
    <row r="54" spans="1:14" x14ac:dyDescent="0.25">
      <c r="A54" s="7" t="s">
        <v>414</v>
      </c>
      <c r="B54" s="7" t="s">
        <v>18</v>
      </c>
      <c r="E54" s="7">
        <v>1</v>
      </c>
      <c r="F54" s="9"/>
      <c r="K54" s="7" t="s">
        <v>23</v>
      </c>
      <c r="L54" s="7" t="s">
        <v>20</v>
      </c>
      <c r="M54" s="6" t="s">
        <v>283</v>
      </c>
    </row>
    <row r="55" spans="1:14" x14ac:dyDescent="0.25">
      <c r="A55" s="7" t="s">
        <v>309</v>
      </c>
      <c r="B55" s="7" t="s">
        <v>15</v>
      </c>
      <c r="C55" s="12" t="s">
        <v>31</v>
      </c>
      <c r="E55" s="7" t="s">
        <v>17</v>
      </c>
      <c r="M55" s="11" t="s">
        <v>310</v>
      </c>
      <c r="N55" s="5" t="s">
        <v>277</v>
      </c>
    </row>
    <row r="56" spans="1:14" x14ac:dyDescent="0.25">
      <c r="A56" s="7" t="s">
        <v>33</v>
      </c>
      <c r="B56" s="7" t="s">
        <v>18</v>
      </c>
      <c r="F56" s="7">
        <v>1</v>
      </c>
      <c r="K56" s="7" t="s">
        <v>28</v>
      </c>
      <c r="L56" s="7" t="s">
        <v>20</v>
      </c>
      <c r="M56" s="9" t="s">
        <v>34</v>
      </c>
      <c r="N56" s="15" t="s">
        <v>276</v>
      </c>
    </row>
    <row r="57" spans="1:14" ht="12" customHeight="1" x14ac:dyDescent="0.25">
      <c r="A57" s="7" t="s">
        <v>415</v>
      </c>
      <c r="B57" s="7" t="s">
        <v>18</v>
      </c>
      <c r="F57" s="7">
        <v>1</v>
      </c>
      <c r="K57" s="7" t="s">
        <v>37</v>
      </c>
      <c r="L57" s="7" t="s">
        <v>20</v>
      </c>
      <c r="M57" s="6" t="s">
        <v>38</v>
      </c>
    </row>
    <row r="58" spans="1:14" x14ac:dyDescent="0.25">
      <c r="A58" s="7" t="s">
        <v>422</v>
      </c>
      <c r="B58" s="7" t="s">
        <v>18</v>
      </c>
      <c r="F58" s="7">
        <v>1</v>
      </c>
      <c r="K58" s="7" t="s">
        <v>39</v>
      </c>
      <c r="L58" s="7" t="s">
        <v>20</v>
      </c>
      <c r="M58" s="6" t="s">
        <v>40</v>
      </c>
    </row>
    <row r="59" spans="1:14" x14ac:dyDescent="0.25">
      <c r="A59" s="7" t="s">
        <v>416</v>
      </c>
      <c r="B59" s="7" t="s">
        <v>18</v>
      </c>
      <c r="F59" s="7">
        <v>1</v>
      </c>
      <c r="K59" s="7" t="s">
        <v>35</v>
      </c>
      <c r="L59" s="7" t="s">
        <v>417</v>
      </c>
      <c r="M59" s="6" t="s">
        <v>36</v>
      </c>
      <c r="N59" s="5" t="s">
        <v>311</v>
      </c>
    </row>
    <row r="61" spans="1:14" x14ac:dyDescent="0.25">
      <c r="B61" s="7" t="s">
        <v>14</v>
      </c>
    </row>
    <row r="65" spans="2:13" x14ac:dyDescent="0.25">
      <c r="B65" s="7" t="s">
        <v>14</v>
      </c>
    </row>
    <row r="67" spans="2:13" x14ac:dyDescent="0.25">
      <c r="B67" s="7" t="s">
        <v>14</v>
      </c>
    </row>
    <row r="69" spans="2:13" x14ac:dyDescent="0.25">
      <c r="B69" s="7" t="s">
        <v>14</v>
      </c>
    </row>
    <row r="72" spans="2:13" x14ac:dyDescent="0.25">
      <c r="M72" s="14"/>
    </row>
    <row r="91" spans="2:2" x14ac:dyDescent="0.25">
      <c r="B91" s="7" t="s">
        <v>14</v>
      </c>
    </row>
    <row r="97" spans="2:2" x14ac:dyDescent="0.25">
      <c r="B97" s="7" t="s">
        <v>14</v>
      </c>
    </row>
    <row r="103" spans="2:2" x14ac:dyDescent="0.25">
      <c r="B103" s="7" t="s">
        <v>14</v>
      </c>
    </row>
    <row r="134" spans="2:2" x14ac:dyDescent="0.25">
      <c r="B134" s="7" t="s">
        <v>14</v>
      </c>
    </row>
    <row r="135" spans="2:2" x14ac:dyDescent="0.25">
      <c r="B135" s="7" t="s">
        <v>14</v>
      </c>
    </row>
    <row r="136" spans="2:2" x14ac:dyDescent="0.25">
      <c r="B136" s="7" t="s">
        <v>14</v>
      </c>
    </row>
    <row r="138" spans="2:2" x14ac:dyDescent="0.25">
      <c r="B138" s="7" t="s">
        <v>14</v>
      </c>
    </row>
    <row r="146" spans="2:2" x14ac:dyDescent="0.25">
      <c r="B146" s="7" t="s">
        <v>14</v>
      </c>
    </row>
    <row r="147" spans="2:2" x14ac:dyDescent="0.25">
      <c r="B147" s="7" t="s">
        <v>14</v>
      </c>
    </row>
    <row r="149" spans="2:2" x14ac:dyDescent="0.25">
      <c r="B149" s="7" t="s">
        <v>14</v>
      </c>
    </row>
    <row r="155" spans="2:2" x14ac:dyDescent="0.25">
      <c r="B155" s="7" t="s">
        <v>14</v>
      </c>
    </row>
    <row r="156" spans="2:2" x14ac:dyDescent="0.25">
      <c r="B156" s="7" t="s">
        <v>14</v>
      </c>
    </row>
    <row r="165" spans="2:2" x14ac:dyDescent="0.25">
      <c r="B165" s="7" t="s">
        <v>14</v>
      </c>
    </row>
    <row r="167" spans="2:2" x14ac:dyDescent="0.25">
      <c r="B167" s="7" t="s">
        <v>14</v>
      </c>
    </row>
    <row r="169" spans="2:2" x14ac:dyDescent="0.25">
      <c r="B169" s="7" t="s">
        <v>14</v>
      </c>
    </row>
    <row r="175" spans="2:2" x14ac:dyDescent="0.25">
      <c r="B175" s="7" t="s">
        <v>14</v>
      </c>
    </row>
    <row r="178" spans="2:2" x14ac:dyDescent="0.25">
      <c r="B178" s="7" t="s">
        <v>14</v>
      </c>
    </row>
    <row r="179" spans="2:2" x14ac:dyDescent="0.25">
      <c r="B179" s="7" t="s">
        <v>14</v>
      </c>
    </row>
    <row r="181" spans="2:2" x14ac:dyDescent="0.25">
      <c r="B181" s="7" t="s">
        <v>14</v>
      </c>
    </row>
    <row r="197" spans="2:2" x14ac:dyDescent="0.25">
      <c r="B197" s="7" t="s">
        <v>14</v>
      </c>
    </row>
    <row r="198" spans="2:2" x14ac:dyDescent="0.25">
      <c r="B198" s="7" t="s">
        <v>14</v>
      </c>
    </row>
    <row r="199" spans="2:2" x14ac:dyDescent="0.25">
      <c r="B199" s="7" t="s">
        <v>14</v>
      </c>
    </row>
    <row r="201" spans="2:2" x14ac:dyDescent="0.25">
      <c r="B201" s="7" t="s">
        <v>14</v>
      </c>
    </row>
    <row r="205" spans="2:2" x14ac:dyDescent="0.25">
      <c r="B205" s="7" t="s">
        <v>14</v>
      </c>
    </row>
    <row r="206" spans="2:2" x14ac:dyDescent="0.25">
      <c r="B206" s="7" t="s">
        <v>14</v>
      </c>
    </row>
    <row r="207" spans="2:2" x14ac:dyDescent="0.25">
      <c r="B207" s="7" t="s">
        <v>14</v>
      </c>
    </row>
    <row r="209" spans="2:2" x14ac:dyDescent="0.25">
      <c r="B209" s="7" t="s">
        <v>14</v>
      </c>
    </row>
    <row r="222" spans="2:2" x14ac:dyDescent="0.25">
      <c r="B222" s="7" t="s">
        <v>14</v>
      </c>
    </row>
    <row r="245" spans="2:2" x14ac:dyDescent="0.25">
      <c r="B245" s="7" t="s">
        <v>14</v>
      </c>
    </row>
    <row r="251" spans="2:2" x14ac:dyDescent="0.25">
      <c r="B251" s="7" t="s">
        <v>14</v>
      </c>
    </row>
    <row r="253" spans="2:2" x14ac:dyDescent="0.25">
      <c r="B253" s="7" t="s">
        <v>14</v>
      </c>
    </row>
    <row r="255" spans="2:2" x14ac:dyDescent="0.25">
      <c r="B255" s="7" t="s">
        <v>14</v>
      </c>
    </row>
    <row r="257" spans="2:2" x14ac:dyDescent="0.25">
      <c r="B257" s="7" t="s">
        <v>14</v>
      </c>
    </row>
    <row r="263" spans="2:2" x14ac:dyDescent="0.25">
      <c r="B263" s="7" t="s">
        <v>14</v>
      </c>
    </row>
    <row r="264" spans="2:2" x14ac:dyDescent="0.25">
      <c r="B264" s="7" t="s">
        <v>14</v>
      </c>
    </row>
    <row r="265" spans="2:2" x14ac:dyDescent="0.25">
      <c r="B265" s="7" t="s">
        <v>14</v>
      </c>
    </row>
    <row r="329" spans="2:2" x14ac:dyDescent="0.25">
      <c r="B329" s="7" t="s">
        <v>14</v>
      </c>
    </row>
    <row r="344" spans="2:2" x14ac:dyDescent="0.25">
      <c r="B344" s="7" t="s">
        <v>14</v>
      </c>
    </row>
    <row r="427" spans="2:2" x14ac:dyDescent="0.25">
      <c r="B427" s="7" t="s">
        <v>14</v>
      </c>
    </row>
    <row r="469" spans="1:14" hidden="1" x14ac:dyDescent="0.25">
      <c r="A469" s="16" t="s">
        <v>262</v>
      </c>
      <c r="B469" s="17"/>
      <c r="C469" s="18"/>
      <c r="D469" s="17"/>
      <c r="E469" s="17"/>
      <c r="F469" s="17"/>
      <c r="G469" s="17"/>
      <c r="H469" s="17"/>
      <c r="I469" s="17"/>
      <c r="J469" s="17"/>
      <c r="K469" s="17"/>
      <c r="L469" s="17"/>
      <c r="M469" s="18"/>
      <c r="N469" s="6"/>
    </row>
    <row r="470" spans="1:14" hidden="1" x14ac:dyDescent="0.25">
      <c r="A470" s="17"/>
      <c r="B470" s="17"/>
      <c r="C470" s="18"/>
      <c r="D470" s="17"/>
      <c r="E470" s="17"/>
      <c r="F470" s="17"/>
      <c r="G470" s="17"/>
      <c r="H470" s="17"/>
      <c r="I470" s="17"/>
      <c r="J470" s="17"/>
      <c r="K470" s="17"/>
      <c r="L470" s="17"/>
      <c r="M470" s="18"/>
      <c r="N470" s="6"/>
    </row>
    <row r="471" spans="1:14" hidden="1" x14ac:dyDescent="0.25">
      <c r="A471" s="17" t="s">
        <v>263</v>
      </c>
      <c r="B471" s="17"/>
      <c r="C471" s="18">
        <v>52</v>
      </c>
      <c r="D471" s="17"/>
      <c r="E471" s="17"/>
      <c r="F471" s="17"/>
      <c r="G471" s="17"/>
      <c r="H471" s="17"/>
      <c r="I471" s="17"/>
      <c r="J471" s="17"/>
      <c r="K471" s="17"/>
      <c r="L471" s="19" t="s">
        <v>264</v>
      </c>
      <c r="M471" s="18"/>
      <c r="N471" s="6"/>
    </row>
    <row r="472" spans="1:14" hidden="1" x14ac:dyDescent="0.25">
      <c r="A472" s="17" t="s">
        <v>265</v>
      </c>
      <c r="B472" s="17"/>
      <c r="C472" s="18">
        <v>52</v>
      </c>
      <c r="D472" s="17" t="s">
        <v>425</v>
      </c>
      <c r="E472" s="17"/>
      <c r="F472" s="18"/>
      <c r="G472" s="17"/>
      <c r="H472" s="17"/>
      <c r="I472" s="17"/>
      <c r="J472" s="17"/>
      <c r="K472" s="17"/>
      <c r="L472" s="17" t="b">
        <v>1</v>
      </c>
      <c r="M472" s="18"/>
      <c r="N472" s="6"/>
    </row>
    <row r="473" spans="1:14" hidden="1" x14ac:dyDescent="0.25">
      <c r="A473" s="17"/>
      <c r="B473" s="17" t="s">
        <v>266</v>
      </c>
      <c r="C473" s="18">
        <v>3</v>
      </c>
      <c r="D473" s="17"/>
      <c r="E473" s="17"/>
      <c r="F473" s="18"/>
      <c r="G473" s="17"/>
      <c r="H473" s="17"/>
      <c r="I473" s="17"/>
      <c r="J473" s="17"/>
      <c r="K473" s="17"/>
      <c r="L473" s="17"/>
      <c r="M473" s="18"/>
      <c r="N473" s="6"/>
    </row>
    <row r="474" spans="1:14" hidden="1" x14ac:dyDescent="0.25">
      <c r="A474" s="17"/>
      <c r="B474" s="17" t="s">
        <v>267</v>
      </c>
      <c r="C474" s="18">
        <v>11</v>
      </c>
      <c r="D474" s="17"/>
      <c r="E474" s="17"/>
      <c r="F474" s="17"/>
      <c r="G474" s="17"/>
      <c r="H474" s="17"/>
      <c r="I474" s="17"/>
      <c r="J474" s="17"/>
      <c r="K474" s="17"/>
      <c r="L474" s="17"/>
      <c r="M474" s="18"/>
      <c r="N474" s="6"/>
    </row>
    <row r="475" spans="1:14" hidden="1" x14ac:dyDescent="0.25">
      <c r="A475" s="17"/>
      <c r="B475" s="17" t="s">
        <v>268</v>
      </c>
      <c r="C475" s="18">
        <v>38</v>
      </c>
      <c r="D475" s="17"/>
      <c r="E475" s="17"/>
      <c r="F475" s="17"/>
      <c r="G475" s="17"/>
      <c r="H475" s="17"/>
      <c r="I475" s="17"/>
      <c r="J475" s="17"/>
      <c r="K475" s="17"/>
      <c r="L475" s="17"/>
      <c r="M475" s="18"/>
      <c r="N475" s="6"/>
    </row>
    <row r="476" spans="1:14" hidden="1" x14ac:dyDescent="0.25">
      <c r="A476" s="17" t="s">
        <v>269</v>
      </c>
      <c r="B476" s="17"/>
      <c r="C476" s="18">
        <v>14</v>
      </c>
      <c r="D476" s="17" t="s">
        <v>425</v>
      </c>
      <c r="E476" s="17"/>
      <c r="F476" s="17"/>
      <c r="G476" s="17"/>
      <c r="H476" s="17"/>
      <c r="I476" s="17"/>
      <c r="J476" s="17"/>
      <c r="K476" s="17"/>
      <c r="L476" s="17"/>
      <c r="M476" s="18"/>
      <c r="N476" s="6"/>
    </row>
    <row r="477" spans="1:14" hidden="1" x14ac:dyDescent="0.25">
      <c r="A477" s="17" t="s">
        <v>270</v>
      </c>
      <c r="B477" s="17"/>
      <c r="C477" s="18">
        <v>11</v>
      </c>
      <c r="D477" s="17" t="s">
        <v>425</v>
      </c>
      <c r="E477" s="17"/>
      <c r="F477" s="17"/>
      <c r="G477" s="17"/>
      <c r="H477" s="17"/>
      <c r="I477" s="17"/>
      <c r="J477" s="17"/>
      <c r="K477" s="17"/>
      <c r="L477" s="17"/>
      <c r="M477" s="18"/>
      <c r="N477" s="6"/>
    </row>
    <row r="478" spans="1:14" hidden="1" x14ac:dyDescent="0.25">
      <c r="A478" s="17" t="s">
        <v>271</v>
      </c>
      <c r="B478" s="17"/>
      <c r="C478" s="18">
        <v>38</v>
      </c>
      <c r="D478" s="17" t="s">
        <v>425</v>
      </c>
      <c r="E478" s="17"/>
      <c r="F478" s="17"/>
      <c r="G478" s="17"/>
      <c r="H478" s="17"/>
      <c r="I478" s="17"/>
      <c r="J478" s="17"/>
      <c r="K478" s="17"/>
      <c r="L478" s="17"/>
      <c r="M478" s="18"/>
      <c r="N478" s="6"/>
    </row>
    <row r="479" spans="1:14" hidden="1" x14ac:dyDescent="0.25">
      <c r="A479" s="17" t="s">
        <v>272</v>
      </c>
      <c r="B479" s="17"/>
      <c r="C479" s="18">
        <v>38</v>
      </c>
      <c r="D479" s="17" t="s">
        <v>425</v>
      </c>
      <c r="E479" s="17"/>
      <c r="F479" s="17"/>
      <c r="G479" s="17"/>
      <c r="H479" s="17"/>
      <c r="I479" s="17"/>
      <c r="J479" s="17"/>
      <c r="K479" s="17"/>
      <c r="L479" s="17"/>
      <c r="M479" s="18"/>
      <c r="N479" s="6"/>
    </row>
    <row r="480" spans="1:14" hidden="1" x14ac:dyDescent="0.25">
      <c r="A480" s="17" t="s">
        <v>273</v>
      </c>
      <c r="B480" s="17"/>
      <c r="C480" s="18">
        <v>52</v>
      </c>
      <c r="D480" s="17" t="s">
        <v>425</v>
      </c>
      <c r="F480" s="9"/>
    </row>
    <row r="481" spans="6:6" x14ac:dyDescent="0.25">
      <c r="F481" s="9"/>
    </row>
    <row r="482" spans="6:6" x14ac:dyDescent="0.25">
      <c r="F482" s="9"/>
    </row>
    <row r="483" spans="6:6" x14ac:dyDescent="0.25">
      <c r="F483" s="9"/>
    </row>
    <row r="499" spans="2:2" x14ac:dyDescent="0.25">
      <c r="B499" s="7" t="s">
        <v>14</v>
      </c>
    </row>
    <row r="503" spans="2:2" x14ac:dyDescent="0.25">
      <c r="B503" s="7" t="s">
        <v>14</v>
      </c>
    </row>
    <row r="513" spans="2:2" x14ac:dyDescent="0.25">
      <c r="B513" s="7" t="s">
        <v>14</v>
      </c>
    </row>
    <row r="557" spans="2:2" x14ac:dyDescent="0.25">
      <c r="B557" s="7" t="s">
        <v>14</v>
      </c>
    </row>
    <row r="579" spans="2:2" x14ac:dyDescent="0.25">
      <c r="B579" s="7" t="s">
        <v>14</v>
      </c>
    </row>
    <row r="591" spans="2:2" x14ac:dyDescent="0.25">
      <c r="B591" s="7" t="s">
        <v>14</v>
      </c>
    </row>
    <row r="593" spans="2:2" x14ac:dyDescent="0.25">
      <c r="B593" s="7" t="s">
        <v>14</v>
      </c>
    </row>
    <row r="595" spans="2:2" x14ac:dyDescent="0.25">
      <c r="B595" s="7" t="s">
        <v>14</v>
      </c>
    </row>
    <row r="600" spans="2:2" x14ac:dyDescent="0.25">
      <c r="B600" s="7" t="s">
        <v>14</v>
      </c>
    </row>
    <row r="602" spans="2:2" x14ac:dyDescent="0.25">
      <c r="B602" s="7" t="s">
        <v>14</v>
      </c>
    </row>
    <row r="604" spans="2:2" x14ac:dyDescent="0.25">
      <c r="B604" s="7" t="s">
        <v>14</v>
      </c>
    </row>
    <row r="624" spans="2:2" x14ac:dyDescent="0.25">
      <c r="B624" s="7" t="s">
        <v>14</v>
      </c>
    </row>
    <row r="628" spans="2:2" x14ac:dyDescent="0.25">
      <c r="B628" s="7" t="s">
        <v>14</v>
      </c>
    </row>
    <row r="630" spans="2:2" x14ac:dyDescent="0.25">
      <c r="B630" s="7" t="s">
        <v>14</v>
      </c>
    </row>
    <row r="633" spans="2:2" x14ac:dyDescent="0.25">
      <c r="B633" s="7" t="s">
        <v>14</v>
      </c>
    </row>
    <row r="646" spans="2:2" x14ac:dyDescent="0.25">
      <c r="B646" s="7" t="s">
        <v>14</v>
      </c>
    </row>
    <row r="658" spans="2:2" x14ac:dyDescent="0.25">
      <c r="B658" s="7" t="s">
        <v>14</v>
      </c>
    </row>
    <row r="664" spans="2:2" x14ac:dyDescent="0.25">
      <c r="B664" s="7" t="s">
        <v>14</v>
      </c>
    </row>
    <row r="696" spans="2:2" x14ac:dyDescent="0.25">
      <c r="B696" s="7" t="s">
        <v>14</v>
      </c>
    </row>
    <row r="709" spans="2:2" x14ac:dyDescent="0.25">
      <c r="B709" s="7" t="s">
        <v>14</v>
      </c>
    </row>
    <row r="729" spans="2:2" x14ac:dyDescent="0.25">
      <c r="B729" s="7" t="s">
        <v>14</v>
      </c>
    </row>
    <row r="743" spans="2:2" x14ac:dyDescent="0.25">
      <c r="B743" s="7" t="s">
        <v>14</v>
      </c>
    </row>
    <row r="794" spans="2:2" x14ac:dyDescent="0.25">
      <c r="B794" s="7" t="s">
        <v>14</v>
      </c>
    </row>
    <row r="800" spans="2:2" x14ac:dyDescent="0.25">
      <c r="B800" s="7" t="s">
        <v>14</v>
      </c>
    </row>
    <row r="856" spans="2:2" x14ac:dyDescent="0.25">
      <c r="B856" s="7" t="s">
        <v>14</v>
      </c>
    </row>
    <row r="920" spans="2:2" x14ac:dyDescent="0.25">
      <c r="B920" s="7" t="s">
        <v>14</v>
      </c>
    </row>
    <row r="926" spans="2:2" x14ac:dyDescent="0.25">
      <c r="B926" s="7" t="s">
        <v>14</v>
      </c>
    </row>
    <row r="942" spans="2:2" x14ac:dyDescent="0.25">
      <c r="B942" s="7" t="s">
        <v>14</v>
      </c>
    </row>
    <row r="947" spans="2:2" x14ac:dyDescent="0.25">
      <c r="B947" s="7" t="s">
        <v>14</v>
      </c>
    </row>
    <row r="998" spans="2:2" x14ac:dyDescent="0.25">
      <c r="B998" s="7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SAA</vt:lpstr>
      <vt:lpstr>CDCA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P114 Data Items</dc:title>
  <dc:subject>Describes the data held in the P114 data package flows</dc:subject>
  <dc:creator>Si Wong</dc:creator>
  <cp:lastModifiedBy>Emma Tribe</cp:lastModifiedBy>
  <dcterms:created xsi:type="dcterms:W3CDTF">2015-03-12T10:45:51Z</dcterms:created>
  <dcterms:modified xsi:type="dcterms:W3CDTF">2021-10-28T10:43:03Z</dcterms:modified>
</cp:coreProperties>
</file>